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40" yWindow="390" windowWidth="19420" windowHeight="9180" tabRatio="474"/>
  </bookViews>
  <sheets>
    <sheet name="Omg 9-11" sheetId="16" r:id="rId1"/>
    <sheet name="Omg 7-8" sheetId="14" r:id="rId2"/>
    <sheet name="Omg 5-6" sheetId="13" r:id="rId3"/>
    <sheet name="Omg 3-4" sheetId="12" r:id="rId4"/>
    <sheet name="Omg 1-2" sheetId="9" r:id="rId5"/>
    <sheet name="Sluttabeller" sheetId="11" r:id="rId6"/>
  </sheets>
  <definedNames>
    <definedName name="_xlnm._FilterDatabase" localSheetId="4" hidden="1">'Omg 1-2'!$U$6:$AM$17</definedName>
    <definedName name="_xlnm._FilterDatabase" localSheetId="3" hidden="1">'Omg 3-4'!$U$6:$AM$17</definedName>
    <definedName name="_xlnm._FilterDatabase" localSheetId="2" hidden="1">'Omg 5-6'!$U$6:$AM$17</definedName>
    <definedName name="_xlnm._FilterDatabase" localSheetId="1" hidden="1">'Omg 7-8'!$U$6:$AM$17</definedName>
    <definedName name="_xlnm._FilterDatabase" localSheetId="0" hidden="1">'Omg 9-11'!$U$6:$AM$17</definedName>
    <definedName name="_xlnm._FilterDatabase" localSheetId="5" hidden="1">Sluttabeller!$B$6:$F$17</definedName>
    <definedName name="_xlnm.Criteria" localSheetId="4">'Omg 1-2'!$AL$6:$AM$17</definedName>
    <definedName name="_xlnm.Criteria" localSheetId="3">'Omg 3-4'!$AL$6:$AM$17</definedName>
    <definedName name="_xlnm.Criteria" localSheetId="2">'Omg 5-6'!$AL$6:$AM$17</definedName>
    <definedName name="_xlnm.Criteria" localSheetId="1">'Omg 7-8'!$AL$6:$AM$17</definedName>
    <definedName name="_xlnm.Criteria" localSheetId="0">'Omg 9-11'!$AL$6:$AM$17</definedName>
    <definedName name="_xlnm.Criteria" localSheetId="5">Sluttabeller!#REF!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6" i="16"/>
  <c r="AM17"/>
  <c r="AL15"/>
  <c r="AM8"/>
  <c r="AM9"/>
  <c r="AL9"/>
  <c r="AM6"/>
  <c r="AL6"/>
  <c r="AJ4"/>
  <c r="S33"/>
  <c r="C33" s="1"/>
  <c r="E33"/>
  <c r="B33"/>
  <c r="S32"/>
  <c r="F32" s="1"/>
  <c r="E32"/>
  <c r="B32"/>
  <c r="S31"/>
  <c r="C31" s="1"/>
  <c r="E31"/>
  <c r="B31"/>
  <c r="S30"/>
  <c r="F30" s="1"/>
  <c r="E30"/>
  <c r="B30"/>
  <c r="S29"/>
  <c r="C29" s="1"/>
  <c r="E29"/>
  <c r="B29"/>
  <c r="S28"/>
  <c r="F28" s="1"/>
  <c r="E28"/>
  <c r="B28"/>
  <c r="S22"/>
  <c r="F22" s="1"/>
  <c r="E22"/>
  <c r="B22"/>
  <c r="S21"/>
  <c r="C21" s="1"/>
  <c r="E21"/>
  <c r="B21"/>
  <c r="S20"/>
  <c r="C20" s="1"/>
  <c r="E20"/>
  <c r="B20"/>
  <c r="S19"/>
  <c r="F19" s="1"/>
  <c r="E19"/>
  <c r="B19"/>
  <c r="S18"/>
  <c r="F18" s="1"/>
  <c r="E18"/>
  <c r="B18"/>
  <c r="AL17"/>
  <c r="S17"/>
  <c r="F17" s="1"/>
  <c r="E17"/>
  <c r="B17"/>
  <c r="AM15"/>
  <c r="AM14"/>
  <c r="AL14"/>
  <c r="AM12"/>
  <c r="AL12"/>
  <c r="AM13"/>
  <c r="AL13"/>
  <c r="AM10"/>
  <c r="AL10"/>
  <c r="S11"/>
  <c r="F11" s="1"/>
  <c r="E11"/>
  <c r="B11"/>
  <c r="AM11"/>
  <c r="AL11"/>
  <c r="S10"/>
  <c r="F10" s="1"/>
  <c r="E10"/>
  <c r="B10"/>
  <c r="AL8"/>
  <c r="S9"/>
  <c r="F9" s="1"/>
  <c r="E9"/>
  <c r="B9"/>
  <c r="S8"/>
  <c r="F8" s="1"/>
  <c r="E8"/>
  <c r="B8"/>
  <c r="AM7"/>
  <c r="AL7"/>
  <c r="S7"/>
  <c r="F7" s="1"/>
  <c r="E7"/>
  <c r="B7"/>
  <c r="S6"/>
  <c r="C6" s="1"/>
  <c r="E6"/>
  <c r="B6"/>
  <c r="AF4"/>
  <c r="AB4"/>
  <c r="AL14" i="14"/>
  <c r="S8"/>
  <c r="F8" s="1"/>
  <c r="B6"/>
  <c r="B7"/>
  <c r="B8"/>
  <c r="B9"/>
  <c r="B10"/>
  <c r="B11"/>
  <c r="AM14"/>
  <c r="AM13"/>
  <c r="AM11"/>
  <c r="AM7"/>
  <c r="AM8"/>
  <c r="AM10"/>
  <c r="AL6"/>
  <c r="S33"/>
  <c r="C33" s="1"/>
  <c r="E33"/>
  <c r="B33"/>
  <c r="S32"/>
  <c r="F32" s="1"/>
  <c r="E32"/>
  <c r="B32"/>
  <c r="S31"/>
  <c r="F31" s="1"/>
  <c r="E31"/>
  <c r="C31"/>
  <c r="B31"/>
  <c r="S30"/>
  <c r="C30" s="1"/>
  <c r="F30"/>
  <c r="E30"/>
  <c r="B30"/>
  <c r="S29"/>
  <c r="C29" s="1"/>
  <c r="E29"/>
  <c r="B29"/>
  <c r="S28"/>
  <c r="F28" s="1"/>
  <c r="E28"/>
  <c r="B28"/>
  <c r="S22"/>
  <c r="F22" s="1"/>
  <c r="E22"/>
  <c r="B22"/>
  <c r="S21"/>
  <c r="F21" s="1"/>
  <c r="E21"/>
  <c r="B21"/>
  <c r="S20"/>
  <c r="C20" s="1"/>
  <c r="E20"/>
  <c r="B20"/>
  <c r="S19"/>
  <c r="F19" s="1"/>
  <c r="E19"/>
  <c r="B19"/>
  <c r="S18"/>
  <c r="F18" s="1"/>
  <c r="E18"/>
  <c r="B18"/>
  <c r="AM17"/>
  <c r="AL17"/>
  <c r="S17"/>
  <c r="C17" s="1"/>
  <c r="E17"/>
  <c r="B17"/>
  <c r="AM15"/>
  <c r="AL15"/>
  <c r="AM16"/>
  <c r="AL16"/>
  <c r="AL13"/>
  <c r="AM12"/>
  <c r="AL12"/>
  <c r="AL11"/>
  <c r="S11"/>
  <c r="F11" s="1"/>
  <c r="E11"/>
  <c r="AL7"/>
  <c r="S10"/>
  <c r="F10" s="1"/>
  <c r="E10"/>
  <c r="AL8"/>
  <c r="S9"/>
  <c r="C9" s="1"/>
  <c r="E9"/>
  <c r="AM9"/>
  <c r="AL9"/>
  <c r="E8"/>
  <c r="AL10"/>
  <c r="S7"/>
  <c r="F7" s="1"/>
  <c r="E7"/>
  <c r="AM6"/>
  <c r="S6"/>
  <c r="C6" s="1"/>
  <c r="E6"/>
  <c r="AF4"/>
  <c r="AB4"/>
  <c r="S18" i="13"/>
  <c r="B22"/>
  <c r="B21"/>
  <c r="B20"/>
  <c r="B19"/>
  <c r="C18"/>
  <c r="B18"/>
  <c r="C17"/>
  <c r="B17"/>
  <c r="B9"/>
  <c r="B10"/>
  <c r="B11"/>
  <c r="AM17"/>
  <c r="AM9"/>
  <c r="AM8"/>
  <c r="AM6"/>
  <c r="S33"/>
  <c r="F33"/>
  <c r="E33"/>
  <c r="C33"/>
  <c r="B33"/>
  <c r="S32"/>
  <c r="F32"/>
  <c r="E32"/>
  <c r="C32"/>
  <c r="B32"/>
  <c r="S31"/>
  <c r="F31" s="1"/>
  <c r="E31"/>
  <c r="C31"/>
  <c r="B31"/>
  <c r="S30"/>
  <c r="F30" s="1"/>
  <c r="E30"/>
  <c r="C30"/>
  <c r="B30"/>
  <c r="S29"/>
  <c r="F29"/>
  <c r="E29"/>
  <c r="C29"/>
  <c r="B29"/>
  <c r="S28"/>
  <c r="F28" s="1"/>
  <c r="E28"/>
  <c r="B28"/>
  <c r="S22"/>
  <c r="C22" s="1"/>
  <c r="E22"/>
  <c r="S21"/>
  <c r="F21" s="1"/>
  <c r="E21"/>
  <c r="S20"/>
  <c r="F20" s="1"/>
  <c r="E20"/>
  <c r="S19"/>
  <c r="C19" s="1"/>
  <c r="E19"/>
  <c r="F18"/>
  <c r="E18"/>
  <c r="AL17"/>
  <c r="S17"/>
  <c r="F17" s="1"/>
  <c r="E17"/>
  <c r="AM15"/>
  <c r="AL15"/>
  <c r="AM14"/>
  <c r="AL14"/>
  <c r="AM16"/>
  <c r="AL16"/>
  <c r="AM11"/>
  <c r="AM12"/>
  <c r="AL12"/>
  <c r="AM13"/>
  <c r="AL13"/>
  <c r="S11"/>
  <c r="F11" s="1"/>
  <c r="E11"/>
  <c r="AL9"/>
  <c r="S10"/>
  <c r="F10" s="1"/>
  <c r="E10"/>
  <c r="AL8"/>
  <c r="S9"/>
  <c r="F9" s="1"/>
  <c r="E9"/>
  <c r="AL6"/>
  <c r="S8"/>
  <c r="F8" s="1"/>
  <c r="E8"/>
  <c r="B8"/>
  <c r="AM10"/>
  <c r="S7"/>
  <c r="F7" s="1"/>
  <c r="E7"/>
  <c r="B7"/>
  <c r="AM7"/>
  <c r="AL7"/>
  <c r="S6"/>
  <c r="F6" s="1"/>
  <c r="E6"/>
  <c r="B6"/>
  <c r="AF4"/>
  <c r="AB4"/>
  <c r="AM17" i="12"/>
  <c r="AM16"/>
  <c r="AL16"/>
  <c r="AM14"/>
  <c r="AM12"/>
  <c r="AM13"/>
  <c r="AM9"/>
  <c r="B17"/>
  <c r="E17"/>
  <c r="B18"/>
  <c r="E18"/>
  <c r="B19"/>
  <c r="C19"/>
  <c r="E19"/>
  <c r="B20"/>
  <c r="E20"/>
  <c r="B21"/>
  <c r="E21"/>
  <c r="B22"/>
  <c r="E22"/>
  <c r="S33"/>
  <c r="C33" s="1"/>
  <c r="E33"/>
  <c r="B33"/>
  <c r="S32"/>
  <c r="F32"/>
  <c r="E32"/>
  <c r="C32"/>
  <c r="B32"/>
  <c r="S31"/>
  <c r="F31" s="1"/>
  <c r="E31"/>
  <c r="B31"/>
  <c r="S30"/>
  <c r="F30" s="1"/>
  <c r="E30"/>
  <c r="C30"/>
  <c r="B30"/>
  <c r="S29"/>
  <c r="C29" s="1"/>
  <c r="E29"/>
  <c r="B29"/>
  <c r="S28"/>
  <c r="F28"/>
  <c r="E28"/>
  <c r="C28"/>
  <c r="B28"/>
  <c r="S22"/>
  <c r="F22" s="1"/>
  <c r="S21"/>
  <c r="C21" s="1"/>
  <c r="S20"/>
  <c r="F20" s="1"/>
  <c r="S19"/>
  <c r="F19" s="1"/>
  <c r="S18"/>
  <c r="C18" s="1"/>
  <c r="AL17"/>
  <c r="S17"/>
  <c r="F17" s="1"/>
  <c r="AM11"/>
  <c r="AL11"/>
  <c r="AL14"/>
  <c r="AM15"/>
  <c r="AL15"/>
  <c r="AL12"/>
  <c r="AM8"/>
  <c r="AL8"/>
  <c r="S11"/>
  <c r="C11" s="1"/>
  <c r="E11"/>
  <c r="B11"/>
  <c r="S10"/>
  <c r="C10" s="1"/>
  <c r="E10"/>
  <c r="B10"/>
  <c r="AM7"/>
  <c r="AL7"/>
  <c r="S9"/>
  <c r="F9" s="1"/>
  <c r="E9"/>
  <c r="B9"/>
  <c r="AM10"/>
  <c r="S8"/>
  <c r="C8" s="1"/>
  <c r="E8"/>
  <c r="B8"/>
  <c r="AM6"/>
  <c r="AL6"/>
  <c r="S7"/>
  <c r="C7" s="1"/>
  <c r="E7"/>
  <c r="B7"/>
  <c r="AL9"/>
  <c r="S6"/>
  <c r="C6" s="1"/>
  <c r="E6"/>
  <c r="B6"/>
  <c r="AF4"/>
  <c r="AB4"/>
  <c r="C30" i="16" l="1"/>
  <c r="C28"/>
  <c r="C32"/>
  <c r="C11"/>
  <c r="C9"/>
  <c r="C8"/>
  <c r="F21"/>
  <c r="C17"/>
  <c r="C18"/>
  <c r="F20"/>
  <c r="C22"/>
  <c r="F6"/>
  <c r="C10"/>
  <c r="C19"/>
  <c r="C7"/>
  <c r="F33"/>
  <c r="F31"/>
  <c r="F29"/>
  <c r="F6" i="14"/>
  <c r="C10"/>
  <c r="C8"/>
  <c r="C11"/>
  <c r="C7"/>
  <c r="F17"/>
  <c r="C19"/>
  <c r="C21"/>
  <c r="F29"/>
  <c r="C32"/>
  <c r="C28"/>
  <c r="F9"/>
  <c r="C18"/>
  <c r="F20"/>
  <c r="C22"/>
  <c r="F33"/>
  <c r="C21" i="13"/>
  <c r="C20"/>
  <c r="C11"/>
  <c r="C10"/>
  <c r="C9"/>
  <c r="C7"/>
  <c r="C8"/>
  <c r="F19"/>
  <c r="F22"/>
  <c r="C6"/>
  <c r="C28"/>
  <c r="C22" i="12"/>
  <c r="C20"/>
  <c r="F18"/>
  <c r="C17"/>
  <c r="F11"/>
  <c r="F10"/>
  <c r="C9"/>
  <c r="F7"/>
  <c r="F6"/>
  <c r="F8"/>
  <c r="F21"/>
  <c r="F29"/>
  <c r="C31"/>
  <c r="F33"/>
  <c r="S6" i="9"/>
  <c r="C6"/>
  <c r="B7"/>
  <c r="B8"/>
  <c r="B9"/>
  <c r="B10"/>
  <c r="B11"/>
  <c r="B6"/>
  <c r="E7"/>
  <c r="E8"/>
  <c r="E9"/>
  <c r="E10"/>
  <c r="E11"/>
  <c r="E6"/>
  <c r="AM16"/>
  <c r="AM17"/>
  <c r="AM13"/>
  <c r="AM14"/>
  <c r="AM15"/>
  <c r="AM7"/>
  <c r="AM8"/>
  <c r="AL9"/>
  <c r="AL8"/>
  <c r="AL10"/>
  <c r="AL6"/>
  <c r="AL11"/>
  <c r="AL12"/>
  <c r="AM9"/>
  <c r="AM10"/>
  <c r="AM11"/>
  <c r="AF4"/>
  <c r="AB4"/>
  <c r="S33"/>
  <c r="F33"/>
  <c r="E33"/>
  <c r="B33"/>
  <c r="S32"/>
  <c r="C32"/>
  <c r="E32"/>
  <c r="B32"/>
  <c r="S31"/>
  <c r="F31"/>
  <c r="E31"/>
  <c r="B31"/>
  <c r="S30"/>
  <c r="C30"/>
  <c r="E30"/>
  <c r="B30"/>
  <c r="S29"/>
  <c r="C29"/>
  <c r="E29"/>
  <c r="B29"/>
  <c r="S28"/>
  <c r="F28"/>
  <c r="E28"/>
  <c r="B28"/>
  <c r="S22"/>
  <c r="C22"/>
  <c r="E22"/>
  <c r="B22"/>
  <c r="S21"/>
  <c r="F21"/>
  <c r="E21"/>
  <c r="B21"/>
  <c r="S20"/>
  <c r="C20"/>
  <c r="E20"/>
  <c r="B20"/>
  <c r="S19"/>
  <c r="C19"/>
  <c r="E19"/>
  <c r="B19"/>
  <c r="S18"/>
  <c r="C18"/>
  <c r="E18"/>
  <c r="B18"/>
  <c r="AM12"/>
  <c r="S17"/>
  <c r="C17"/>
  <c r="E17"/>
  <c r="B17"/>
  <c r="AM6"/>
  <c r="S11"/>
  <c r="S10"/>
  <c r="S9"/>
  <c r="S8"/>
  <c r="S7"/>
  <c r="F6"/>
  <c r="C33"/>
  <c r="C31"/>
  <c r="C28"/>
  <c r="C21"/>
  <c r="F19"/>
  <c r="F11"/>
  <c r="C11"/>
  <c r="F10"/>
  <c r="C10"/>
  <c r="F9"/>
  <c r="C9"/>
  <c r="C8"/>
  <c r="F8"/>
  <c r="C7"/>
  <c r="F7"/>
  <c r="F22"/>
  <c r="F17"/>
  <c r="F29"/>
  <c r="F18"/>
  <c r="F32"/>
  <c r="F30"/>
  <c r="F20"/>
  <c r="AL16"/>
  <c r="AL13"/>
  <c r="AL14"/>
  <c r="AL15"/>
  <c r="AL17"/>
  <c r="AL7"/>
  <c r="AL10" i="12"/>
  <c r="AL13"/>
  <c r="AL10" i="13"/>
  <c r="AL11"/>
  <c r="AL16" i="16"/>
</calcChain>
</file>

<file path=xl/sharedStrings.xml><?xml version="1.0" encoding="utf-8"?>
<sst xmlns="http://schemas.openxmlformats.org/spreadsheetml/2006/main" count="586" uniqueCount="45">
  <si>
    <t xml:space="preserve">Omgång </t>
  </si>
  <si>
    <t>Lag</t>
  </si>
  <si>
    <t>Bana</t>
  </si>
  <si>
    <t>Poäng</t>
  </si>
  <si>
    <t>Kvot</t>
  </si>
  <si>
    <t>Resultat 2</t>
  </si>
  <si>
    <t>Resultat 3</t>
  </si>
  <si>
    <t>Resultat 4</t>
  </si>
  <si>
    <t>Vinst</t>
  </si>
  <si>
    <t>Diff</t>
  </si>
  <si>
    <t>Lessebo 1</t>
  </si>
  <si>
    <t>Kosta 2</t>
  </si>
  <si>
    <t>Hovmantorp</t>
  </si>
  <si>
    <t>Eboda 1</t>
  </si>
  <si>
    <t>Gullabo 1</t>
  </si>
  <si>
    <t>Skruv 1</t>
  </si>
  <si>
    <t>Skruv 2</t>
  </si>
  <si>
    <t>Lessebo 2</t>
  </si>
  <si>
    <t>Eboda 2</t>
  </si>
  <si>
    <t>Torsås</t>
  </si>
  <si>
    <t>Gullabo 2</t>
  </si>
  <si>
    <t>Kosta 1</t>
  </si>
  <si>
    <t>Efter OMG</t>
  </si>
  <si>
    <t>Från OMG</t>
  </si>
  <si>
    <t>Placering</t>
  </si>
  <si>
    <t>Sluttabell</t>
  </si>
  <si>
    <t>Seriespel sommar 2025</t>
  </si>
  <si>
    <t>Emma 3</t>
  </si>
  <si>
    <t>Hovmantorp1</t>
  </si>
  <si>
    <t>Emma 1</t>
  </si>
  <si>
    <t>Lessebo</t>
  </si>
  <si>
    <t>Hovmantorp2</t>
  </si>
  <si>
    <t>Skruv</t>
  </si>
  <si>
    <t>Emma 2</t>
  </si>
  <si>
    <t>1-2</t>
  </si>
  <si>
    <t>3-4</t>
  </si>
  <si>
    <t>5-6</t>
  </si>
  <si>
    <t>7-8</t>
  </si>
  <si>
    <t>9-10</t>
  </si>
  <si>
    <t>11-12</t>
  </si>
  <si>
    <t>Tabell</t>
  </si>
  <si>
    <t>Resultat 1</t>
  </si>
  <si>
    <t>Vinter 24-25</t>
  </si>
  <si>
    <t>Sluttabeller  Emmaboda</t>
  </si>
  <si>
    <t>Sommar 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</si>
</sst>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3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8" borderId="3" xfId="0" applyFont="1" applyFill="1" applyBorder="1"/>
    <xf numFmtId="0" fontId="1" fillId="10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1" fillId="9" borderId="5" xfId="0" applyFont="1" applyFill="1" applyBorder="1" applyAlignment="1">
      <alignment horizontal="center"/>
    </xf>
    <xf numFmtId="0" fontId="1" fillId="2" borderId="1" xfId="0" applyFont="1" applyFill="1" applyBorder="1"/>
    <xf numFmtId="0" fontId="1" fillId="9" borderId="6" xfId="0" applyFont="1" applyFill="1" applyBorder="1" applyAlignment="1">
      <alignment horizontal="center"/>
    </xf>
    <xf numFmtId="0" fontId="1" fillId="8" borderId="4" xfId="0" applyFont="1" applyFill="1" applyBorder="1"/>
    <xf numFmtId="0" fontId="1" fillId="10" borderId="8" xfId="0" applyFont="1" applyFill="1" applyBorder="1"/>
    <xf numFmtId="0" fontId="1" fillId="10" borderId="12" xfId="0" applyFont="1" applyFill="1" applyBorder="1"/>
    <xf numFmtId="0" fontId="1" fillId="10" borderId="13" xfId="0" applyFont="1" applyFill="1" applyBorder="1"/>
    <xf numFmtId="0" fontId="3" fillId="0" borderId="0" xfId="0" applyFont="1"/>
    <xf numFmtId="0" fontId="0" fillId="2" borderId="0" xfId="0" applyFill="1" applyBorder="1"/>
    <xf numFmtId="49" fontId="0" fillId="0" borderId="1" xfId="0" applyNumberFormat="1" applyBorder="1"/>
    <xf numFmtId="49" fontId="2" fillId="0" borderId="0" xfId="0" applyNumberFormat="1" applyFont="1"/>
    <xf numFmtId="49" fontId="0" fillId="0" borderId="0" xfId="0" applyNumberFormat="1"/>
    <xf numFmtId="0" fontId="1" fillId="3" borderId="1" xfId="0" applyFont="1" applyFill="1" applyBorder="1"/>
    <xf numFmtId="0" fontId="0" fillId="3" borderId="1" xfId="0" applyFill="1" applyBorder="1"/>
    <xf numFmtId="0" fontId="1" fillId="6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7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1" fillId="10" borderId="16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1" fillId="6" borderId="19" xfId="0" applyFont="1" applyFill="1" applyBorder="1"/>
    <xf numFmtId="0" fontId="1" fillId="10" borderId="20" xfId="0" applyFont="1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tabSelected="1" zoomScale="57" zoomScaleNormal="57" workbookViewId="0">
      <selection activeCell="AN25" sqref="AN25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9" width="6.54296875" customWidth="1"/>
    <col min="10" max="10" width="2.453125" customWidth="1"/>
    <col min="11" max="12" width="6.54296875" customWidth="1"/>
    <col min="13" max="13" width="2" customWidth="1"/>
    <col min="14" max="15" width="6.54296875" customWidth="1"/>
    <col min="16" max="16" width="2" customWidth="1"/>
    <col min="17" max="18" width="6.54296875" customWidth="1"/>
    <col min="21" max="21" width="14.54296875" customWidth="1"/>
    <col min="22" max="22" width="6.54296875" customWidth="1"/>
    <col min="23" max="23" width="6.453125" customWidth="1"/>
    <col min="24" max="24" width="2.54296875" customWidth="1"/>
    <col min="25" max="25" width="2.81640625" customWidth="1"/>
    <col min="26" max="26" width="10.26953125" bestFit="1" customWidth="1"/>
    <col min="27" max="27" width="7.453125" bestFit="1" customWidth="1"/>
    <col min="28" max="28" width="2.54296875" customWidth="1"/>
    <col min="29" max="29" width="2.81640625" customWidth="1"/>
    <col min="30" max="30" width="6.54296875" customWidth="1"/>
    <col min="31" max="31" width="5.7265625" bestFit="1" customWidth="1"/>
    <col min="32" max="32" width="3.7265625" bestFit="1" customWidth="1"/>
    <col min="33" max="33" width="2.81640625" customWidth="1"/>
    <col min="34" max="34" width="6.54296875" customWidth="1"/>
    <col min="35" max="35" width="5.7265625" bestFit="1" customWidth="1"/>
    <col min="36" max="36" width="3.7265625" bestFit="1" customWidth="1"/>
    <col min="37" max="37" width="2.81640625" customWidth="1"/>
    <col min="38" max="38" width="8.26953125" bestFit="1" customWidth="1"/>
    <col min="39" max="39" width="6.453125" bestFit="1" customWidth="1"/>
    <col min="40" max="40" width="2.54296875" customWidth="1"/>
    <col min="41" max="41" width="2.81640625" customWidth="1"/>
    <col min="42" max="42" width="12" bestFit="1" customWidth="1"/>
  </cols>
  <sheetData>
    <row r="1" spans="1:42" s="5" customFormat="1" ht="23.5">
      <c r="A1" s="5" t="s">
        <v>26</v>
      </c>
      <c r="G1" s="23"/>
      <c r="U1" s="5" t="s">
        <v>26</v>
      </c>
    </row>
    <row r="2" spans="1:42" ht="18.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" thickBot="1">
      <c r="A3" t="s">
        <v>0</v>
      </c>
      <c r="B3">
        <v>9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5">
      <c r="U4" s="7" t="s">
        <v>1</v>
      </c>
      <c r="V4" s="50" t="s">
        <v>22</v>
      </c>
      <c r="W4" s="51"/>
      <c r="X4" s="8">
        <v>8</v>
      </c>
      <c r="Y4" s="9"/>
      <c r="Z4" s="50" t="s">
        <v>23</v>
      </c>
      <c r="AA4" s="51"/>
      <c r="AB4" s="8">
        <f>+B3</f>
        <v>9</v>
      </c>
      <c r="AC4" s="9"/>
      <c r="AD4" s="50" t="s">
        <v>23</v>
      </c>
      <c r="AE4" s="51"/>
      <c r="AF4" s="8">
        <f>+B14</f>
        <v>10</v>
      </c>
      <c r="AG4" s="9"/>
      <c r="AH4" s="50" t="s">
        <v>23</v>
      </c>
      <c r="AI4" s="51"/>
      <c r="AJ4" s="16">
        <f>B25</f>
        <v>11</v>
      </c>
      <c r="AK4" s="17"/>
      <c r="AL4" s="52" t="s">
        <v>25</v>
      </c>
      <c r="AM4" s="53"/>
      <c r="AN4" s="27"/>
      <c r="AO4" s="36"/>
      <c r="AP4" s="34" t="s">
        <v>24</v>
      </c>
    </row>
    <row r="5" spans="1:42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2" t="s">
        <v>41</v>
      </c>
      <c r="I5" s="43"/>
      <c r="J5" s="1"/>
      <c r="K5" s="44" t="s">
        <v>5</v>
      </c>
      <c r="L5" s="45"/>
      <c r="M5" s="1"/>
      <c r="N5" s="46" t="s">
        <v>6</v>
      </c>
      <c r="O5" s="47"/>
      <c r="P5" s="1"/>
      <c r="Q5" s="48" t="s">
        <v>7</v>
      </c>
      <c r="R5" s="49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5">
      <c r="A6" s="1" t="s">
        <v>31</v>
      </c>
      <c r="B6" s="1">
        <f>IF(H6-I6&gt;0,1,0)+IF(K6-L6&gt;0,1,0)+IF(N6-O6&gt;0,1,0)+IF(Q6-R6&gt;0,1,0)</f>
        <v>0</v>
      </c>
      <c r="C6" s="1">
        <f>+S6</f>
        <v>-38</v>
      </c>
      <c r="D6" s="1" t="s">
        <v>28</v>
      </c>
      <c r="E6" s="1">
        <f>IF(H6-I6&lt;0,1,0)+IF(K6-L6&lt;0,1,0)+IF(N6-O6&lt;0,1,0)+IF(Q6-R6&lt;0,1,0)</f>
        <v>4</v>
      </c>
      <c r="F6" s="1">
        <f>-S6</f>
        <v>38</v>
      </c>
      <c r="G6" s="22" t="s">
        <v>34</v>
      </c>
      <c r="H6" s="1">
        <v>0</v>
      </c>
      <c r="I6" s="1">
        <v>13</v>
      </c>
      <c r="J6" s="1"/>
      <c r="K6" s="1">
        <v>7</v>
      </c>
      <c r="L6" s="1">
        <v>12</v>
      </c>
      <c r="M6" s="1"/>
      <c r="N6" s="1">
        <v>3</v>
      </c>
      <c r="O6" s="1">
        <v>13</v>
      </c>
      <c r="P6" s="1"/>
      <c r="Q6" s="1">
        <v>3</v>
      </c>
      <c r="R6" s="1">
        <v>13</v>
      </c>
      <c r="S6" s="1">
        <f>+H6+K6+N6+Q6-I6-L6-O6-R6</f>
        <v>-38</v>
      </c>
      <c r="U6" s="1" t="s">
        <v>21</v>
      </c>
      <c r="V6" s="25">
        <v>25</v>
      </c>
      <c r="W6" s="7">
        <v>131</v>
      </c>
      <c r="X6" s="8"/>
      <c r="Y6" s="9"/>
      <c r="Z6" s="25">
        <v>4</v>
      </c>
      <c r="AA6" s="25">
        <v>22</v>
      </c>
      <c r="AB6" s="8"/>
      <c r="AC6" s="9"/>
      <c r="AD6" s="25">
        <v>1</v>
      </c>
      <c r="AE6" s="7">
        <v>-16</v>
      </c>
      <c r="AF6" s="8"/>
      <c r="AG6" s="9"/>
      <c r="AH6" s="25">
        <v>4</v>
      </c>
      <c r="AI6" s="7">
        <v>36</v>
      </c>
      <c r="AJ6" s="16"/>
      <c r="AK6" s="18"/>
      <c r="AL6" s="32">
        <f>+V6+Z6+AD6+AH6</f>
        <v>34</v>
      </c>
      <c r="AM6" s="33">
        <f>+W6+AA6+AE6+AI6</f>
        <v>173</v>
      </c>
      <c r="AN6" s="30"/>
      <c r="AO6" s="19"/>
      <c r="AP6" s="31">
        <v>1</v>
      </c>
    </row>
    <row r="7" spans="1:42" ht="18.5">
      <c r="A7" s="1" t="s">
        <v>32</v>
      </c>
      <c r="B7" s="1">
        <f t="shared" ref="B7:B11" si="0">IF(H7-I7&gt;0,1,0)+IF(K7-L7&gt;0,1,0)+IF(N7-O7&gt;0,1,0)+IF(Q7-R7&gt;0,1,0)</f>
        <v>1</v>
      </c>
      <c r="C7" s="1">
        <f t="shared" ref="C7:C11" si="1">+S7</f>
        <v>-6</v>
      </c>
      <c r="D7" s="1" t="s">
        <v>29</v>
      </c>
      <c r="E7" s="1">
        <f t="shared" ref="E7:E11" si="2">IF(H7-I7&lt;0,1,0)+IF(K7-L7&lt;0,1,0)+IF(N7-O7&lt;0,1,0)+IF(Q7-R7&lt;0,1,0)</f>
        <v>3</v>
      </c>
      <c r="F7" s="1">
        <f t="shared" ref="F7:F11" si="3">-S7</f>
        <v>6</v>
      </c>
      <c r="G7" s="22" t="s">
        <v>35</v>
      </c>
      <c r="H7" s="1">
        <v>12</v>
      </c>
      <c r="I7" s="1">
        <v>13</v>
      </c>
      <c r="J7" s="1"/>
      <c r="K7" s="1">
        <v>7</v>
      </c>
      <c r="L7" s="1">
        <v>10</v>
      </c>
      <c r="M7" s="1"/>
      <c r="N7" s="1">
        <v>6</v>
      </c>
      <c r="O7" s="1">
        <v>13</v>
      </c>
      <c r="P7" s="1"/>
      <c r="Q7" s="1">
        <v>13</v>
      </c>
      <c r="R7" s="1">
        <v>8</v>
      </c>
      <c r="S7" s="1">
        <f t="shared" ref="S7:S11" si="4">+H7+K7+N7+Q7-I7-L7-O7-R7</f>
        <v>-6</v>
      </c>
      <c r="U7" s="1" t="s">
        <v>28</v>
      </c>
      <c r="V7" s="25">
        <v>21</v>
      </c>
      <c r="W7" s="7">
        <v>80</v>
      </c>
      <c r="X7" s="8"/>
      <c r="Y7" s="9"/>
      <c r="Z7" s="25">
        <v>4</v>
      </c>
      <c r="AA7" s="25">
        <v>38</v>
      </c>
      <c r="AB7" s="8"/>
      <c r="AC7" s="9"/>
      <c r="AD7" s="25">
        <v>3</v>
      </c>
      <c r="AE7" s="7">
        <v>14</v>
      </c>
      <c r="AF7" s="8"/>
      <c r="AG7" s="9"/>
      <c r="AH7" s="25">
        <v>3</v>
      </c>
      <c r="AI7" s="7">
        <v>21</v>
      </c>
      <c r="AJ7" s="16"/>
      <c r="AK7" s="18"/>
      <c r="AL7" s="32">
        <f>+V7+Z7+AD7+AH7</f>
        <v>31</v>
      </c>
      <c r="AM7" s="33">
        <f>+W7+AA7+AE7+AI7</f>
        <v>153</v>
      </c>
      <c r="AN7" s="30"/>
      <c r="AO7" s="19"/>
      <c r="AP7" s="31">
        <v>2</v>
      </c>
    </row>
    <row r="8" spans="1:42" ht="18.5">
      <c r="A8" s="1" t="s">
        <v>33</v>
      </c>
      <c r="B8" s="1">
        <f t="shared" si="0"/>
        <v>2</v>
      </c>
      <c r="C8" s="1">
        <f t="shared" si="1"/>
        <v>8</v>
      </c>
      <c r="D8" s="1" t="s">
        <v>20</v>
      </c>
      <c r="E8" s="1">
        <f t="shared" si="2"/>
        <v>2</v>
      </c>
      <c r="F8" s="1">
        <f t="shared" si="3"/>
        <v>-8</v>
      </c>
      <c r="G8" s="22" t="s">
        <v>36</v>
      </c>
      <c r="H8" s="1">
        <v>13</v>
      </c>
      <c r="I8" s="1">
        <v>4</v>
      </c>
      <c r="J8" s="1"/>
      <c r="K8" s="1">
        <v>13</v>
      </c>
      <c r="L8" s="1">
        <v>6</v>
      </c>
      <c r="M8" s="1"/>
      <c r="N8" s="1">
        <v>10</v>
      </c>
      <c r="O8" s="1">
        <v>13</v>
      </c>
      <c r="P8" s="2"/>
      <c r="Q8" s="1">
        <v>8</v>
      </c>
      <c r="R8" s="1">
        <v>13</v>
      </c>
      <c r="S8" s="1">
        <f t="shared" si="4"/>
        <v>8</v>
      </c>
      <c r="U8" s="1" t="s">
        <v>11</v>
      </c>
      <c r="V8" s="25">
        <v>20</v>
      </c>
      <c r="W8" s="7">
        <v>79</v>
      </c>
      <c r="X8" s="8"/>
      <c r="Y8" s="9"/>
      <c r="Z8" s="25">
        <v>2</v>
      </c>
      <c r="AA8" s="25">
        <v>3</v>
      </c>
      <c r="AB8" s="8"/>
      <c r="AC8" s="9"/>
      <c r="AD8" s="25">
        <v>3</v>
      </c>
      <c r="AE8" s="7">
        <v>16</v>
      </c>
      <c r="AF8" s="8"/>
      <c r="AG8" s="9"/>
      <c r="AH8" s="25">
        <v>4</v>
      </c>
      <c r="AI8" s="7">
        <v>24</v>
      </c>
      <c r="AJ8" s="16"/>
      <c r="AK8" s="18"/>
      <c r="AL8" s="32">
        <f>+V8+Z8+AD8+AH8</f>
        <v>29</v>
      </c>
      <c r="AM8" s="33">
        <f>+W8+AA8+AE8+AI8</f>
        <v>122</v>
      </c>
      <c r="AN8" s="30"/>
      <c r="AO8" s="19"/>
      <c r="AP8" s="31">
        <v>3</v>
      </c>
    </row>
    <row r="9" spans="1:42" ht="18.5">
      <c r="A9" s="1" t="s">
        <v>14</v>
      </c>
      <c r="B9" s="1">
        <f t="shared" si="0"/>
        <v>1</v>
      </c>
      <c r="C9" s="1">
        <f t="shared" si="1"/>
        <v>-9</v>
      </c>
      <c r="D9" s="1" t="s">
        <v>27</v>
      </c>
      <c r="E9" s="1">
        <f t="shared" si="2"/>
        <v>3</v>
      </c>
      <c r="F9" s="1">
        <f t="shared" si="3"/>
        <v>9</v>
      </c>
      <c r="G9" s="22" t="s">
        <v>37</v>
      </c>
      <c r="H9" s="1">
        <v>11</v>
      </c>
      <c r="I9" s="1">
        <v>13</v>
      </c>
      <c r="J9" s="1"/>
      <c r="K9" s="1">
        <v>9</v>
      </c>
      <c r="L9" s="1">
        <v>8</v>
      </c>
      <c r="M9" s="1"/>
      <c r="N9" s="1">
        <v>11</v>
      </c>
      <c r="O9" s="1">
        <v>13</v>
      </c>
      <c r="P9" s="1"/>
      <c r="Q9" s="1">
        <v>7</v>
      </c>
      <c r="R9" s="1">
        <v>13</v>
      </c>
      <c r="S9" s="1">
        <f t="shared" si="4"/>
        <v>-9</v>
      </c>
      <c r="U9" s="1" t="s">
        <v>19</v>
      </c>
      <c r="V9" s="25">
        <v>21</v>
      </c>
      <c r="W9" s="7">
        <v>57</v>
      </c>
      <c r="X9" s="8"/>
      <c r="Y9" s="9"/>
      <c r="Z9" s="25">
        <v>0</v>
      </c>
      <c r="AA9" s="25">
        <v>-22</v>
      </c>
      <c r="AB9" s="8"/>
      <c r="AC9" s="9"/>
      <c r="AD9" s="25">
        <v>4</v>
      </c>
      <c r="AE9" s="7">
        <v>34</v>
      </c>
      <c r="AF9" s="8"/>
      <c r="AG9" s="9"/>
      <c r="AH9" s="25">
        <v>4</v>
      </c>
      <c r="AI9" s="7">
        <v>30</v>
      </c>
      <c r="AJ9" s="16"/>
      <c r="AK9" s="18"/>
      <c r="AL9" s="32">
        <f>+V9+Z9+AD9+AH9</f>
        <v>29</v>
      </c>
      <c r="AM9" s="33">
        <f>+W9+AA9+AE9+AI9</f>
        <v>99</v>
      </c>
      <c r="AN9" s="30"/>
      <c r="AO9" s="19"/>
      <c r="AP9" s="31">
        <v>4</v>
      </c>
    </row>
    <row r="10" spans="1:42" ht="18.5">
      <c r="A10" s="1" t="s">
        <v>21</v>
      </c>
      <c r="B10" s="1">
        <f t="shared" si="0"/>
        <v>4</v>
      </c>
      <c r="C10" s="1">
        <f t="shared" si="1"/>
        <v>22</v>
      </c>
      <c r="D10" s="1" t="s">
        <v>19</v>
      </c>
      <c r="E10" s="1">
        <f t="shared" si="2"/>
        <v>0</v>
      </c>
      <c r="F10" s="1">
        <f t="shared" si="3"/>
        <v>-22</v>
      </c>
      <c r="G10" s="22" t="s">
        <v>38</v>
      </c>
      <c r="H10" s="1">
        <v>13</v>
      </c>
      <c r="I10" s="1">
        <v>4</v>
      </c>
      <c r="J10" s="1"/>
      <c r="K10" s="1">
        <v>11</v>
      </c>
      <c r="L10" s="1">
        <v>8</v>
      </c>
      <c r="M10" s="1"/>
      <c r="N10" s="1">
        <v>7</v>
      </c>
      <c r="O10" s="1">
        <v>4</v>
      </c>
      <c r="P10" s="1"/>
      <c r="Q10" s="1">
        <v>10</v>
      </c>
      <c r="R10" s="1">
        <v>3</v>
      </c>
      <c r="S10" s="1">
        <f t="shared" si="4"/>
        <v>22</v>
      </c>
      <c r="U10" s="1" t="s">
        <v>30</v>
      </c>
      <c r="V10" s="25">
        <v>19</v>
      </c>
      <c r="W10" s="7">
        <v>33</v>
      </c>
      <c r="X10" s="8"/>
      <c r="Y10" s="9"/>
      <c r="Z10" s="25">
        <v>2</v>
      </c>
      <c r="AA10" s="25">
        <v>-3</v>
      </c>
      <c r="AB10" s="8"/>
      <c r="AC10" s="9"/>
      <c r="AD10" s="25">
        <v>3</v>
      </c>
      <c r="AE10" s="7">
        <v>16</v>
      </c>
      <c r="AF10" s="8"/>
      <c r="AG10" s="9"/>
      <c r="AH10" s="25">
        <v>2</v>
      </c>
      <c r="AI10" s="7">
        <v>-6</v>
      </c>
      <c r="AJ10" s="16"/>
      <c r="AK10" s="18"/>
      <c r="AL10" s="32">
        <f>+V10+Z10+AD10+AH10</f>
        <v>26</v>
      </c>
      <c r="AM10" s="33">
        <f>+W10+AA10+AE10+AI10</f>
        <v>40</v>
      </c>
      <c r="AN10" s="30"/>
      <c r="AO10" s="19"/>
      <c r="AP10" s="31">
        <v>5</v>
      </c>
    </row>
    <row r="11" spans="1:42" ht="18.5">
      <c r="A11" s="1" t="s">
        <v>11</v>
      </c>
      <c r="B11" s="1">
        <f t="shared" si="0"/>
        <v>2</v>
      </c>
      <c r="C11" s="1">
        <f t="shared" si="1"/>
        <v>3</v>
      </c>
      <c r="D11" s="1" t="s">
        <v>30</v>
      </c>
      <c r="E11" s="1">
        <f t="shared" si="2"/>
        <v>2</v>
      </c>
      <c r="F11" s="1">
        <f t="shared" si="3"/>
        <v>-3</v>
      </c>
      <c r="G11" s="22" t="s">
        <v>39</v>
      </c>
      <c r="H11" s="1">
        <v>6</v>
      </c>
      <c r="I11" s="1">
        <v>13</v>
      </c>
      <c r="J11" s="1"/>
      <c r="K11" s="1">
        <v>10</v>
      </c>
      <c r="L11" s="1">
        <v>4</v>
      </c>
      <c r="M11" s="1"/>
      <c r="N11" s="1">
        <v>11</v>
      </c>
      <c r="O11" s="1">
        <v>6</v>
      </c>
      <c r="P11" s="1"/>
      <c r="Q11" s="1">
        <v>10</v>
      </c>
      <c r="R11" s="1">
        <v>11</v>
      </c>
      <c r="S11" s="1">
        <f t="shared" si="4"/>
        <v>3</v>
      </c>
      <c r="U11" s="1" t="s">
        <v>33</v>
      </c>
      <c r="V11" s="25">
        <v>19</v>
      </c>
      <c r="W11" s="7">
        <v>33</v>
      </c>
      <c r="X11" s="8"/>
      <c r="Y11" s="9"/>
      <c r="Z11" s="25">
        <v>2</v>
      </c>
      <c r="AA11" s="25">
        <v>8</v>
      </c>
      <c r="AB11" s="8"/>
      <c r="AC11" s="9"/>
      <c r="AD11" s="25">
        <v>0</v>
      </c>
      <c r="AE11" s="7">
        <v>-34</v>
      </c>
      <c r="AF11" s="8"/>
      <c r="AG11" s="9"/>
      <c r="AH11" s="25">
        <v>0</v>
      </c>
      <c r="AI11" s="7">
        <v>-24</v>
      </c>
      <c r="AJ11" s="16"/>
      <c r="AK11" s="18"/>
      <c r="AL11" s="32">
        <f>+V11+Z11+AD11+AH11</f>
        <v>21</v>
      </c>
      <c r="AM11" s="33">
        <f>+W11+AA11+AE11+AI11</f>
        <v>-17</v>
      </c>
      <c r="AN11" s="30"/>
      <c r="AO11" s="19"/>
      <c r="AP11" s="31">
        <v>6</v>
      </c>
    </row>
    <row r="12" spans="1:42" ht="18.5">
      <c r="G12"/>
      <c r="U12" s="1" t="s">
        <v>32</v>
      </c>
      <c r="V12" s="25">
        <v>13</v>
      </c>
      <c r="W12" s="7">
        <v>-38</v>
      </c>
      <c r="X12" s="8"/>
      <c r="Y12" s="9"/>
      <c r="Z12" s="25">
        <v>1</v>
      </c>
      <c r="AA12" s="25">
        <v>-6</v>
      </c>
      <c r="AB12" s="8"/>
      <c r="AC12" s="9"/>
      <c r="AD12" s="25">
        <v>2</v>
      </c>
      <c r="AE12" s="7">
        <v>-2</v>
      </c>
      <c r="AF12" s="8"/>
      <c r="AG12" s="9"/>
      <c r="AH12" s="25">
        <v>2</v>
      </c>
      <c r="AI12" s="7">
        <v>6</v>
      </c>
      <c r="AJ12" s="16"/>
      <c r="AK12" s="18"/>
      <c r="AL12" s="32">
        <f>+V12+Z12+AD12+AH12</f>
        <v>18</v>
      </c>
      <c r="AM12" s="33">
        <f>+W12+AA12+AE12+AI12</f>
        <v>-40</v>
      </c>
      <c r="AN12" s="30"/>
      <c r="AO12" s="19"/>
      <c r="AP12" s="31">
        <v>7</v>
      </c>
    </row>
    <row r="13" spans="1:42" ht="18.5">
      <c r="U13" s="1" t="s">
        <v>14</v>
      </c>
      <c r="V13" s="25">
        <v>16</v>
      </c>
      <c r="W13" s="7">
        <v>7</v>
      </c>
      <c r="X13" s="8"/>
      <c r="Y13" s="9"/>
      <c r="Z13" s="25">
        <v>1</v>
      </c>
      <c r="AA13" s="25">
        <v>-9</v>
      </c>
      <c r="AB13" s="8"/>
      <c r="AC13" s="9"/>
      <c r="AD13" s="25">
        <v>1</v>
      </c>
      <c r="AE13" s="7">
        <v>-16</v>
      </c>
      <c r="AF13" s="8"/>
      <c r="AG13" s="9"/>
      <c r="AH13" s="25">
        <v>0</v>
      </c>
      <c r="AI13" s="7">
        <v>-36</v>
      </c>
      <c r="AJ13" s="16"/>
      <c r="AK13" s="18"/>
      <c r="AL13" s="32">
        <f>+V13+Z13+AD13+AH13</f>
        <v>18</v>
      </c>
      <c r="AM13" s="33">
        <f>+W13+AA13+AE13+AI13</f>
        <v>-54</v>
      </c>
      <c r="AN13" s="30"/>
      <c r="AO13" s="19"/>
      <c r="AP13" s="31">
        <v>8</v>
      </c>
    </row>
    <row r="14" spans="1:42" ht="18.5">
      <c r="A14" t="s">
        <v>0</v>
      </c>
      <c r="B14" s="21">
        <v>10</v>
      </c>
      <c r="U14" s="1" t="s">
        <v>27</v>
      </c>
      <c r="V14" s="25">
        <v>11</v>
      </c>
      <c r="W14" s="7">
        <v>-42</v>
      </c>
      <c r="X14" s="8"/>
      <c r="Y14" s="9"/>
      <c r="Z14" s="25">
        <v>3</v>
      </c>
      <c r="AA14" s="25">
        <v>9</v>
      </c>
      <c r="AB14" s="8"/>
      <c r="AC14" s="9"/>
      <c r="AD14" s="25">
        <v>2</v>
      </c>
      <c r="AE14" s="7">
        <v>2</v>
      </c>
      <c r="AF14" s="8"/>
      <c r="AG14" s="9"/>
      <c r="AH14" s="25">
        <v>1</v>
      </c>
      <c r="AI14" s="7">
        <v>-25</v>
      </c>
      <c r="AJ14" s="16"/>
      <c r="AK14" s="18"/>
      <c r="AL14" s="32">
        <f>+V14+Z14+AD14+AH14</f>
        <v>17</v>
      </c>
      <c r="AM14" s="33">
        <f>+W14+AA14+AE14+AI14</f>
        <v>-56</v>
      </c>
      <c r="AN14" s="30"/>
      <c r="AO14" s="19"/>
      <c r="AP14" s="31">
        <v>9</v>
      </c>
    </row>
    <row r="15" spans="1:42" ht="18.5">
      <c r="U15" s="1" t="s">
        <v>29</v>
      </c>
      <c r="V15" s="25">
        <v>10</v>
      </c>
      <c r="W15" s="7">
        <v>-89</v>
      </c>
      <c r="X15" s="8"/>
      <c r="Y15" s="9"/>
      <c r="Z15" s="25">
        <v>3</v>
      </c>
      <c r="AA15" s="25">
        <v>6</v>
      </c>
      <c r="AB15" s="8"/>
      <c r="AC15" s="9"/>
      <c r="AD15" s="25">
        <v>1</v>
      </c>
      <c r="AE15" s="7">
        <v>-14</v>
      </c>
      <c r="AF15" s="8"/>
      <c r="AG15" s="9"/>
      <c r="AH15" s="25">
        <v>3</v>
      </c>
      <c r="AI15" s="7">
        <v>25</v>
      </c>
      <c r="AJ15" s="16"/>
      <c r="AK15" s="18"/>
      <c r="AL15" s="32">
        <f>+V15+Z15+AD15+AH15</f>
        <v>17</v>
      </c>
      <c r="AM15" s="33">
        <f>+W15+AA15+AE15+AI15</f>
        <v>-72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2" t="s">
        <v>41</v>
      </c>
      <c r="I16" s="43"/>
      <c r="J16" s="1"/>
      <c r="K16" s="44" t="s">
        <v>5</v>
      </c>
      <c r="L16" s="45"/>
      <c r="M16" s="1"/>
      <c r="N16" s="46" t="s">
        <v>6</v>
      </c>
      <c r="O16" s="47"/>
      <c r="P16" s="1"/>
      <c r="Q16" s="48" t="s">
        <v>7</v>
      </c>
      <c r="R16" s="49"/>
      <c r="S16" s="6" t="s">
        <v>9</v>
      </c>
      <c r="U16" s="1" t="s">
        <v>31</v>
      </c>
      <c r="V16" s="25">
        <v>11</v>
      </c>
      <c r="W16" s="7">
        <v>-77</v>
      </c>
      <c r="X16" s="8"/>
      <c r="Y16" s="9"/>
      <c r="Z16" s="25">
        <v>0</v>
      </c>
      <c r="AA16" s="25">
        <v>-38</v>
      </c>
      <c r="AB16" s="8"/>
      <c r="AC16" s="9"/>
      <c r="AD16" s="25">
        <v>3</v>
      </c>
      <c r="AE16" s="7">
        <v>10</v>
      </c>
      <c r="AF16" s="8"/>
      <c r="AG16" s="9"/>
      <c r="AH16" s="25">
        <v>0</v>
      </c>
      <c r="AI16" s="7">
        <v>-30</v>
      </c>
      <c r="AJ16" s="16"/>
      <c r="AK16" s="18"/>
      <c r="AL16" s="32">
        <f>+V16+Z16+AD16+AH16</f>
        <v>14</v>
      </c>
      <c r="AM16" s="33">
        <f>+W16+AA16+AE16+AI16</f>
        <v>-135</v>
      </c>
      <c r="AN16" s="30"/>
      <c r="AO16" s="19"/>
      <c r="AP16" s="31">
        <v>11</v>
      </c>
    </row>
    <row r="17" spans="1:42" ht="18.75" customHeight="1" thickBot="1">
      <c r="A17" s="1" t="s">
        <v>28</v>
      </c>
      <c r="B17" s="1">
        <f>IF(H17-I17&gt;0,1,0)+IF(K17-L17&gt;0,1,0)+IF(N17-O17&gt;0,1,0)+IF(Q17-R17&gt;0,1,0)</f>
        <v>3</v>
      </c>
      <c r="C17" s="1">
        <f>+S17</f>
        <v>14</v>
      </c>
      <c r="D17" s="1" t="s">
        <v>29</v>
      </c>
      <c r="E17" s="1">
        <f>IF(H17-I17&lt;0,1,0)+IF(K17-L17&lt;0,1,0)+IF(N17-O17&lt;0,1,0)+IF(Q17-R17&lt;0,1,0)</f>
        <v>1</v>
      </c>
      <c r="F17" s="1">
        <f>-S17</f>
        <v>-14</v>
      </c>
      <c r="G17" s="22" t="s">
        <v>34</v>
      </c>
      <c r="H17" s="1">
        <v>13</v>
      </c>
      <c r="I17" s="1">
        <v>8</v>
      </c>
      <c r="J17" s="1"/>
      <c r="K17" s="1">
        <v>13</v>
      </c>
      <c r="L17" s="1">
        <v>5</v>
      </c>
      <c r="M17" s="1"/>
      <c r="N17" s="1">
        <v>13</v>
      </c>
      <c r="O17" s="1">
        <v>3</v>
      </c>
      <c r="P17" s="1"/>
      <c r="Q17" s="1">
        <v>4</v>
      </c>
      <c r="R17" s="1">
        <v>13</v>
      </c>
      <c r="S17" s="1">
        <f>+H17+K17+N17+Q17-I17-L17-O17-R17</f>
        <v>14</v>
      </c>
      <c r="U17" s="1" t="s">
        <v>20</v>
      </c>
      <c r="V17" s="25">
        <v>6</v>
      </c>
      <c r="W17" s="7">
        <v>-174</v>
      </c>
      <c r="X17" s="8"/>
      <c r="Y17" s="9"/>
      <c r="Z17" s="25">
        <v>2</v>
      </c>
      <c r="AA17" s="25">
        <v>-8</v>
      </c>
      <c r="AB17" s="8"/>
      <c r="AC17" s="9"/>
      <c r="AD17" s="25">
        <v>1</v>
      </c>
      <c r="AE17" s="7">
        <v>-10</v>
      </c>
      <c r="AF17" s="8"/>
      <c r="AG17" s="9"/>
      <c r="AH17" s="25">
        <v>1</v>
      </c>
      <c r="AI17" s="7">
        <v>-21</v>
      </c>
      <c r="AJ17" s="16"/>
      <c r="AK17" s="37"/>
      <c r="AL17" s="38">
        <f>+V17+Z17+AD17+AH17</f>
        <v>10</v>
      </c>
      <c r="AM17" s="39">
        <f>+W17+AA17+AE17+AI17</f>
        <v>-213</v>
      </c>
      <c r="AN17" s="40"/>
      <c r="AO17" s="41"/>
      <c r="AP17" s="35">
        <v>12</v>
      </c>
    </row>
    <row r="18" spans="1:42" ht="18.75" customHeight="1">
      <c r="A18" s="1" t="s">
        <v>20</v>
      </c>
      <c r="B18" s="1">
        <f t="shared" ref="B18:B22" si="5">IF(H18-I18&gt;0,1,0)+IF(K18-L18&gt;0,1,0)+IF(N18-O18&gt;0,1,0)+IF(Q18-R18&gt;0,1,0)</f>
        <v>1</v>
      </c>
      <c r="C18" s="1">
        <f t="shared" ref="C18:C22" si="6">+S18</f>
        <v>-10</v>
      </c>
      <c r="D18" s="1" t="s">
        <v>31</v>
      </c>
      <c r="E18" s="1">
        <f t="shared" ref="E18:E22" si="7">IF(H18-I18&lt;0,1,0)+IF(K18-L18&lt;0,1,0)+IF(N18-O18&lt;0,1,0)+IF(Q18-R18&lt;0,1,0)</f>
        <v>3</v>
      </c>
      <c r="F18" s="1">
        <f t="shared" ref="F18:F22" si="8">-S18</f>
        <v>10</v>
      </c>
      <c r="G18" s="22" t="s">
        <v>35</v>
      </c>
      <c r="H18" s="1">
        <v>7</v>
      </c>
      <c r="I18" s="1">
        <v>13</v>
      </c>
      <c r="J18" s="1"/>
      <c r="K18" s="1">
        <v>11</v>
      </c>
      <c r="L18" s="1">
        <v>13</v>
      </c>
      <c r="M18" s="1"/>
      <c r="N18" s="1">
        <v>8</v>
      </c>
      <c r="O18" s="1">
        <v>11</v>
      </c>
      <c r="P18" s="1"/>
      <c r="Q18" s="1">
        <v>13</v>
      </c>
      <c r="R18" s="1">
        <v>12</v>
      </c>
      <c r="S18" s="1">
        <f>+H18+K18+N18+Q18-I18-L18-O18-R18</f>
        <v>-10</v>
      </c>
    </row>
    <row r="19" spans="1:42" ht="18.75" customHeight="1">
      <c r="A19" s="1" t="s">
        <v>27</v>
      </c>
      <c r="B19" s="1">
        <f t="shared" si="5"/>
        <v>2</v>
      </c>
      <c r="C19" s="1">
        <f t="shared" si="6"/>
        <v>2</v>
      </c>
      <c r="D19" s="1" t="s">
        <v>32</v>
      </c>
      <c r="E19" s="1">
        <f t="shared" si="7"/>
        <v>2</v>
      </c>
      <c r="F19" s="1">
        <f t="shared" si="8"/>
        <v>-2</v>
      </c>
      <c r="G19" s="22" t="s">
        <v>36</v>
      </c>
      <c r="H19" s="1">
        <v>4</v>
      </c>
      <c r="I19" s="1">
        <v>13</v>
      </c>
      <c r="J19" s="1"/>
      <c r="K19" s="1">
        <v>11</v>
      </c>
      <c r="L19" s="1">
        <v>12</v>
      </c>
      <c r="M19" s="1"/>
      <c r="N19" s="1">
        <v>13</v>
      </c>
      <c r="O19" s="1">
        <v>2</v>
      </c>
      <c r="P19" s="2"/>
      <c r="Q19" s="1">
        <v>10</v>
      </c>
      <c r="R19" s="1">
        <v>9</v>
      </c>
      <c r="S19" s="1">
        <f t="shared" ref="S19:S22" si="9">+H19+K19+N19+Q19-I19-L19-O19-R19</f>
        <v>2</v>
      </c>
      <c r="AC19" s="3"/>
    </row>
    <row r="20" spans="1:42" ht="18.75" customHeight="1">
      <c r="A20" s="1" t="s">
        <v>19</v>
      </c>
      <c r="B20" s="1">
        <f t="shared" si="5"/>
        <v>4</v>
      </c>
      <c r="C20" s="1">
        <f t="shared" si="6"/>
        <v>34</v>
      </c>
      <c r="D20" s="1" t="s">
        <v>33</v>
      </c>
      <c r="E20" s="1">
        <f t="shared" si="7"/>
        <v>0</v>
      </c>
      <c r="F20" s="1">
        <f t="shared" si="8"/>
        <v>-34</v>
      </c>
      <c r="G20" s="22" t="s">
        <v>37</v>
      </c>
      <c r="H20" s="1">
        <v>13</v>
      </c>
      <c r="I20" s="1">
        <v>4</v>
      </c>
      <c r="J20" s="1"/>
      <c r="K20" s="1">
        <v>13</v>
      </c>
      <c r="L20" s="1">
        <v>7</v>
      </c>
      <c r="M20" s="1"/>
      <c r="N20" s="1">
        <v>13</v>
      </c>
      <c r="O20" s="1">
        <v>3</v>
      </c>
      <c r="P20" s="1"/>
      <c r="Q20" s="1">
        <v>13</v>
      </c>
      <c r="R20" s="1">
        <v>4</v>
      </c>
      <c r="S20" s="1">
        <f t="shared" si="9"/>
        <v>34</v>
      </c>
    </row>
    <row r="21" spans="1:42" ht="18.75" customHeight="1">
      <c r="A21" s="1" t="s">
        <v>30</v>
      </c>
      <c r="B21" s="1">
        <f t="shared" si="5"/>
        <v>3</v>
      </c>
      <c r="C21" s="1">
        <f t="shared" si="6"/>
        <v>16</v>
      </c>
      <c r="D21" s="1" t="s">
        <v>14</v>
      </c>
      <c r="E21" s="1">
        <f t="shared" si="7"/>
        <v>1</v>
      </c>
      <c r="F21" s="1">
        <f t="shared" si="8"/>
        <v>-16</v>
      </c>
      <c r="G21" s="22" t="s">
        <v>38</v>
      </c>
      <c r="H21" s="1">
        <v>13</v>
      </c>
      <c r="I21" s="1">
        <v>3</v>
      </c>
      <c r="J21" s="1"/>
      <c r="K21" s="1">
        <v>13</v>
      </c>
      <c r="L21" s="1">
        <v>4</v>
      </c>
      <c r="M21" s="1"/>
      <c r="N21" s="1">
        <v>11</v>
      </c>
      <c r="O21" s="1">
        <v>8</v>
      </c>
      <c r="P21" s="1"/>
      <c r="Q21" s="1">
        <v>6</v>
      </c>
      <c r="R21" s="1">
        <v>12</v>
      </c>
      <c r="S21" s="1">
        <f t="shared" si="9"/>
        <v>16</v>
      </c>
      <c r="Z21" s="3"/>
    </row>
    <row r="22" spans="1:42" ht="18.75" customHeight="1">
      <c r="A22" s="1" t="s">
        <v>11</v>
      </c>
      <c r="B22" s="1">
        <f t="shared" si="5"/>
        <v>3</v>
      </c>
      <c r="C22" s="1">
        <f t="shared" si="6"/>
        <v>16</v>
      </c>
      <c r="D22" s="1" t="s">
        <v>21</v>
      </c>
      <c r="E22" s="1">
        <f t="shared" si="7"/>
        <v>1</v>
      </c>
      <c r="F22" s="1">
        <f t="shared" si="8"/>
        <v>-16</v>
      </c>
      <c r="G22" s="22" t="s">
        <v>39</v>
      </c>
      <c r="H22" s="1">
        <v>13</v>
      </c>
      <c r="I22" s="1">
        <v>4</v>
      </c>
      <c r="J22" s="1"/>
      <c r="K22" s="1">
        <v>12</v>
      </c>
      <c r="L22" s="1">
        <v>5</v>
      </c>
      <c r="M22" s="1"/>
      <c r="N22" s="1">
        <v>5</v>
      </c>
      <c r="O22" s="1">
        <v>13</v>
      </c>
      <c r="P22" s="1"/>
      <c r="Q22" s="1">
        <v>13</v>
      </c>
      <c r="R22" s="1">
        <v>5</v>
      </c>
      <c r="S22" s="1">
        <f t="shared" si="9"/>
        <v>16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  <c r="B25">
        <v>11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2" t="s">
        <v>41</v>
      </c>
      <c r="I27" s="43"/>
      <c r="J27" s="1"/>
      <c r="K27" s="44" t="s">
        <v>5</v>
      </c>
      <c r="L27" s="45"/>
      <c r="M27" s="1"/>
      <c r="N27" s="46" t="s">
        <v>6</v>
      </c>
      <c r="O27" s="47"/>
      <c r="P27" s="1"/>
      <c r="Q27" s="48" t="s">
        <v>7</v>
      </c>
      <c r="R27" s="49"/>
      <c r="S27" s="6" t="s">
        <v>9</v>
      </c>
    </row>
    <row r="28" spans="1:42" ht="18.75" customHeight="1">
      <c r="A28" s="1" t="s">
        <v>20</v>
      </c>
      <c r="B28" s="1">
        <f>IF(H28-I28&gt;0,1,0)+IF(K28-L28&gt;0,1,0)+IF(N28-O28&gt;0,1,0)+IF(Q28-R28&gt;0,1,0)</f>
        <v>1</v>
      </c>
      <c r="C28" s="1">
        <f>+S28</f>
        <v>-21</v>
      </c>
      <c r="D28" s="1" t="s">
        <v>28</v>
      </c>
      <c r="E28" s="1">
        <f>IF(H28-I28&lt;0,1,0)+IF(K28-L28&lt;0,1,0)+IF(N28-O28&lt;0,1,0)+IF(Q28-R28&lt;0,1,0)</f>
        <v>3</v>
      </c>
      <c r="F28" s="1">
        <f>-S28</f>
        <v>21</v>
      </c>
      <c r="G28" s="22" t="s">
        <v>34</v>
      </c>
      <c r="H28" s="1">
        <v>2</v>
      </c>
      <c r="I28" s="1">
        <v>13</v>
      </c>
      <c r="J28" s="1"/>
      <c r="K28" s="1">
        <v>10</v>
      </c>
      <c r="L28" s="1">
        <v>12</v>
      </c>
      <c r="M28" s="1"/>
      <c r="N28" s="1">
        <v>0</v>
      </c>
      <c r="O28" s="1">
        <v>13</v>
      </c>
      <c r="P28" s="1"/>
      <c r="Q28" s="1">
        <v>13</v>
      </c>
      <c r="R28" s="1">
        <v>8</v>
      </c>
      <c r="S28" s="1">
        <f>+H28+K28+N28+Q28-I28-L28-O28-R28</f>
        <v>-21</v>
      </c>
    </row>
    <row r="29" spans="1:42" ht="18.75" customHeight="1">
      <c r="A29" s="1" t="s">
        <v>29</v>
      </c>
      <c r="B29" s="1">
        <f t="shared" ref="B29" si="10">IF(H29-I29&gt;0,1,0)+IF(K29-L29&gt;0,1,0)+IF(N29-O29&gt;0,1,0)+IF(Q29-R29&gt;0,1,0)</f>
        <v>3</v>
      </c>
      <c r="C29" s="1">
        <f t="shared" ref="C29:C33" si="11">+S29</f>
        <v>25</v>
      </c>
      <c r="D29" s="1" t="s">
        <v>27</v>
      </c>
      <c r="E29" s="1">
        <f t="shared" ref="E29:E33" si="12">IF(H29-I29&lt;0,1,0)+IF(K29-L29&lt;0,1,0)+IF(N29-O29&lt;0,1,0)+IF(Q29-R29&lt;0,1,0)</f>
        <v>1</v>
      </c>
      <c r="F29" s="1">
        <f t="shared" ref="F29:F33" si="13">-S29</f>
        <v>-25</v>
      </c>
      <c r="G29" s="22" t="s">
        <v>35</v>
      </c>
      <c r="H29" s="1">
        <v>13</v>
      </c>
      <c r="I29" s="1">
        <v>1</v>
      </c>
      <c r="J29" s="1"/>
      <c r="K29" s="1">
        <v>13</v>
      </c>
      <c r="L29" s="1">
        <v>8</v>
      </c>
      <c r="M29" s="1"/>
      <c r="N29" s="1">
        <v>13</v>
      </c>
      <c r="O29" s="1">
        <v>4</v>
      </c>
      <c r="P29" s="1"/>
      <c r="Q29" s="1">
        <v>12</v>
      </c>
      <c r="R29" s="1">
        <v>13</v>
      </c>
      <c r="S29" s="1">
        <f t="shared" ref="S29:S33" si="14">+H29+K29+N29+Q29-I29-L29-O29-R29</f>
        <v>25</v>
      </c>
    </row>
    <row r="30" spans="1:42" ht="18.75" customHeight="1">
      <c r="A30" s="1" t="s">
        <v>31</v>
      </c>
      <c r="B30" s="1">
        <f>IF(H30-I30&gt;0,1,0)+IF(K30-L30&gt;0,1,0)+IF(N30-O30&gt;0,1,0)+IF(Q30-R30&gt;0,1,0)</f>
        <v>0</v>
      </c>
      <c r="C30" s="1">
        <f t="shared" si="11"/>
        <v>-30</v>
      </c>
      <c r="D30" s="1" t="s">
        <v>19</v>
      </c>
      <c r="E30" s="1">
        <f t="shared" si="12"/>
        <v>4</v>
      </c>
      <c r="F30" s="1">
        <f t="shared" si="13"/>
        <v>30</v>
      </c>
      <c r="G30" s="22" t="s">
        <v>36</v>
      </c>
      <c r="H30" s="1">
        <v>4</v>
      </c>
      <c r="I30" s="1">
        <v>13</v>
      </c>
      <c r="J30" s="1"/>
      <c r="K30" s="1">
        <v>6</v>
      </c>
      <c r="L30" s="1">
        <v>12</v>
      </c>
      <c r="M30" s="1"/>
      <c r="N30" s="1">
        <v>3</v>
      </c>
      <c r="O30" s="1">
        <v>13</v>
      </c>
      <c r="P30" s="2"/>
      <c r="Q30" s="1">
        <v>8</v>
      </c>
      <c r="R30" s="1">
        <v>13</v>
      </c>
      <c r="S30" s="1">
        <f t="shared" si="14"/>
        <v>-30</v>
      </c>
    </row>
    <row r="31" spans="1:42" ht="18.75" customHeight="1">
      <c r="A31" s="1" t="s">
        <v>32</v>
      </c>
      <c r="B31" s="1">
        <f t="shared" ref="B31" si="15">IF(H31-I31&gt;0,1,0)+IF(K31-L31&gt;0,1,0)+IF(N31-O31&gt;0,1,0)+IF(Q31-R31&gt;0,1,0)</f>
        <v>2</v>
      </c>
      <c r="C31" s="1">
        <f t="shared" si="11"/>
        <v>6</v>
      </c>
      <c r="D31" s="1" t="s">
        <v>30</v>
      </c>
      <c r="E31" s="1">
        <f t="shared" si="12"/>
        <v>2</v>
      </c>
      <c r="F31" s="1">
        <f t="shared" si="13"/>
        <v>-6</v>
      </c>
      <c r="G31" s="22" t="s">
        <v>37</v>
      </c>
      <c r="H31" s="1">
        <v>12</v>
      </c>
      <c r="I31" s="1">
        <v>13</v>
      </c>
      <c r="J31" s="1"/>
      <c r="K31" s="1">
        <v>13</v>
      </c>
      <c r="L31" s="1">
        <v>10</v>
      </c>
      <c r="M31" s="1"/>
      <c r="N31" s="1">
        <v>13</v>
      </c>
      <c r="O31" s="1">
        <v>8</v>
      </c>
      <c r="P31" s="1"/>
      <c r="Q31" s="1">
        <v>12</v>
      </c>
      <c r="R31" s="1">
        <v>13</v>
      </c>
      <c r="S31" s="1">
        <f t="shared" si="14"/>
        <v>6</v>
      </c>
    </row>
    <row r="32" spans="1:42" ht="18.75" customHeight="1">
      <c r="A32" s="1" t="s">
        <v>33</v>
      </c>
      <c r="B32" s="1">
        <f>IF(H32-I32&gt;0,1,0)+IF(K32-L32&gt;0,1,0)+IF(N32-O32&gt;0,1,0)+IF(Q32-R32&gt;0,1,0)</f>
        <v>0</v>
      </c>
      <c r="C32" s="1">
        <f t="shared" si="11"/>
        <v>-24</v>
      </c>
      <c r="D32" s="1" t="s">
        <v>11</v>
      </c>
      <c r="E32" s="1">
        <f t="shared" si="12"/>
        <v>4</v>
      </c>
      <c r="F32" s="1">
        <f t="shared" si="13"/>
        <v>24</v>
      </c>
      <c r="G32" s="22" t="s">
        <v>38</v>
      </c>
      <c r="H32" s="1">
        <v>7</v>
      </c>
      <c r="I32" s="1">
        <v>13</v>
      </c>
      <c r="J32" s="1"/>
      <c r="K32" s="1">
        <v>7</v>
      </c>
      <c r="L32" s="1">
        <v>13</v>
      </c>
      <c r="M32" s="1"/>
      <c r="N32" s="1">
        <v>7</v>
      </c>
      <c r="O32" s="1">
        <v>13</v>
      </c>
      <c r="P32" s="1"/>
      <c r="Q32" s="1">
        <v>7</v>
      </c>
      <c r="R32" s="1">
        <v>13</v>
      </c>
      <c r="S32" s="1">
        <f t="shared" si="14"/>
        <v>-24</v>
      </c>
    </row>
    <row r="33" spans="1:19" ht="18.75" customHeight="1">
      <c r="A33" s="1" t="s">
        <v>14</v>
      </c>
      <c r="B33" s="1">
        <f t="shared" ref="B33" si="16">IF(H33-I33&gt;0,1,0)+IF(K33-L33&gt;0,1,0)+IF(N33-O33&gt;0,1,0)+IF(Q33-R33&gt;0,1,0)</f>
        <v>0</v>
      </c>
      <c r="C33" s="1">
        <f t="shared" si="11"/>
        <v>-36</v>
      </c>
      <c r="D33" s="1" t="s">
        <v>21</v>
      </c>
      <c r="E33" s="1">
        <f t="shared" si="12"/>
        <v>4</v>
      </c>
      <c r="F33" s="1">
        <f t="shared" si="13"/>
        <v>36</v>
      </c>
      <c r="G33" s="22" t="s">
        <v>39</v>
      </c>
      <c r="H33" s="1">
        <v>1</v>
      </c>
      <c r="I33" s="1">
        <v>13</v>
      </c>
      <c r="J33" s="1"/>
      <c r="K33" s="1">
        <v>6</v>
      </c>
      <c r="L33" s="1">
        <v>9</v>
      </c>
      <c r="M33" s="1"/>
      <c r="N33" s="1">
        <v>1</v>
      </c>
      <c r="O33" s="1">
        <v>13</v>
      </c>
      <c r="P33" s="1"/>
      <c r="Q33" s="1">
        <v>4</v>
      </c>
      <c r="R33" s="1">
        <v>13</v>
      </c>
      <c r="S33" s="1">
        <f t="shared" si="14"/>
        <v>-36</v>
      </c>
    </row>
  </sheetData>
  <sortState ref="U6:AN17">
    <sortCondition descending="1" ref="AL6:AL17"/>
    <sortCondition descending="1" ref="AM6:AM17"/>
  </sortState>
  <mergeCells count="17">
    <mergeCell ref="H5:I5"/>
    <mergeCell ref="K5:L5"/>
    <mergeCell ref="N5:O5"/>
    <mergeCell ref="Q5:R5"/>
    <mergeCell ref="V4:W4"/>
    <mergeCell ref="Z4:AA4"/>
    <mergeCell ref="AD4:AE4"/>
    <mergeCell ref="AH4:AI4"/>
    <mergeCell ref="AL4:AM4"/>
    <mergeCell ref="H16:I16"/>
    <mergeCell ref="K16:L16"/>
    <mergeCell ref="N16:O16"/>
    <mergeCell ref="Q16:R16"/>
    <mergeCell ref="H27:I27"/>
    <mergeCell ref="K27:L27"/>
    <mergeCell ref="N27:O27"/>
    <mergeCell ref="Q27:R27"/>
  </mergeCells>
  <pageMargins left="0.70866141732283472" right="0.70866141732283472" top="0.74803149606299213" bottom="0.74803149606299213" header="0.31496062992125984" footer="0.31496062992125984"/>
  <pageSetup paperSize="9" scale="64" fitToWidth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topLeftCell="L5" zoomScale="88" zoomScaleNormal="88" workbookViewId="0">
      <selection activeCell="AM25" sqref="AM25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9" width="6.54296875" customWidth="1"/>
    <col min="10" max="10" width="2.453125" customWidth="1"/>
    <col min="11" max="12" width="6.54296875" customWidth="1"/>
    <col min="13" max="13" width="2" customWidth="1"/>
    <col min="14" max="15" width="6.54296875" customWidth="1"/>
    <col min="16" max="16" width="2" customWidth="1"/>
    <col min="17" max="18" width="6.54296875" customWidth="1"/>
    <col min="21" max="21" width="14.54296875" customWidth="1"/>
    <col min="22" max="22" width="6.54296875" customWidth="1"/>
    <col min="23" max="23" width="6.453125" customWidth="1"/>
    <col min="24" max="24" width="2.54296875" customWidth="1"/>
    <col min="25" max="25" width="2.81640625" customWidth="1"/>
    <col min="26" max="26" width="10.26953125" bestFit="1" customWidth="1"/>
    <col min="27" max="27" width="7.453125" bestFit="1" customWidth="1"/>
    <col min="28" max="28" width="2.54296875" customWidth="1"/>
    <col min="29" max="29" width="2.81640625" customWidth="1"/>
    <col min="30" max="30" width="6.54296875" customWidth="1"/>
    <col min="31" max="31" width="5.7265625" bestFit="1" customWidth="1"/>
    <col min="32" max="32" width="3.7265625" bestFit="1" customWidth="1"/>
    <col min="33" max="33" width="2.81640625" customWidth="1"/>
    <col min="34" max="34" width="6.54296875" customWidth="1"/>
    <col min="35" max="35" width="5.7265625" bestFit="1" customWidth="1"/>
    <col min="36" max="36" width="3.7265625" bestFit="1" customWidth="1"/>
    <col min="37" max="37" width="2.81640625" customWidth="1"/>
    <col min="38" max="38" width="8.26953125" bestFit="1" customWidth="1"/>
    <col min="39" max="39" width="6.453125" bestFit="1" customWidth="1"/>
    <col min="40" max="40" width="2.54296875" customWidth="1"/>
    <col min="41" max="41" width="2.81640625" customWidth="1"/>
    <col min="42" max="42" width="12" bestFit="1" customWidth="1"/>
  </cols>
  <sheetData>
    <row r="1" spans="1:42" s="5" customFormat="1" ht="23.5">
      <c r="A1" s="5" t="s">
        <v>26</v>
      </c>
      <c r="G1" s="23"/>
      <c r="U1" s="5" t="s">
        <v>26</v>
      </c>
    </row>
    <row r="2" spans="1:42" ht="18.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" thickBot="1">
      <c r="A3" t="s">
        <v>0</v>
      </c>
      <c r="B3">
        <v>7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5">
      <c r="U4" s="7" t="s">
        <v>1</v>
      </c>
      <c r="V4" s="50" t="s">
        <v>22</v>
      </c>
      <c r="W4" s="51"/>
      <c r="X4" s="8">
        <v>6</v>
      </c>
      <c r="Y4" s="9"/>
      <c r="Z4" s="50" t="s">
        <v>23</v>
      </c>
      <c r="AA4" s="51"/>
      <c r="AB4" s="8">
        <f>+B3</f>
        <v>7</v>
      </c>
      <c r="AC4" s="9"/>
      <c r="AD4" s="50" t="s">
        <v>23</v>
      </c>
      <c r="AE4" s="51"/>
      <c r="AF4" s="8">
        <f>+B14</f>
        <v>8</v>
      </c>
      <c r="AG4" s="9"/>
      <c r="AH4" s="50" t="s">
        <v>23</v>
      </c>
      <c r="AI4" s="51"/>
      <c r="AJ4" s="16"/>
      <c r="AK4" s="17"/>
      <c r="AL4" s="52" t="s">
        <v>40</v>
      </c>
      <c r="AM4" s="53"/>
      <c r="AN4" s="27"/>
      <c r="AO4" s="36"/>
      <c r="AP4" s="34" t="s">
        <v>24</v>
      </c>
    </row>
    <row r="5" spans="1:42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2" t="s">
        <v>41</v>
      </c>
      <c r="I5" s="43"/>
      <c r="J5" s="1"/>
      <c r="K5" s="44" t="s">
        <v>5</v>
      </c>
      <c r="L5" s="45"/>
      <c r="M5" s="1"/>
      <c r="N5" s="46" t="s">
        <v>6</v>
      </c>
      <c r="O5" s="47"/>
      <c r="P5" s="1"/>
      <c r="Q5" s="48" t="s">
        <v>7</v>
      </c>
      <c r="R5" s="49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5">
      <c r="A6" t="s">
        <v>33</v>
      </c>
      <c r="B6" s="1">
        <f>IF(H6-I6&gt;0,1,0)+IF(K6-L6&gt;0,1,0)+IF(N6-O6&gt;0,1,0)+IF(Q6-R6&gt;0,1,0)</f>
        <v>1</v>
      </c>
      <c r="C6" s="1">
        <f>+S6</f>
        <v>-19</v>
      </c>
      <c r="D6" s="1" t="s">
        <v>28</v>
      </c>
      <c r="E6" s="1">
        <f>IF(H6-I6&lt;0,1,0)+IF(K6-L6&lt;0,1,0)+IF(N6-O6&lt;0,1,0)+IF(Q6-R6&lt;0,1,0)</f>
        <v>3</v>
      </c>
      <c r="F6" s="1">
        <f>-S6</f>
        <v>19</v>
      </c>
      <c r="G6" s="22" t="s">
        <v>34</v>
      </c>
      <c r="H6" s="1">
        <v>5</v>
      </c>
      <c r="I6" s="1">
        <v>13</v>
      </c>
      <c r="J6" s="1"/>
      <c r="K6" s="1">
        <v>11</v>
      </c>
      <c r="L6" s="1">
        <v>9</v>
      </c>
      <c r="M6" s="1"/>
      <c r="N6" s="1">
        <v>6</v>
      </c>
      <c r="O6" s="1">
        <v>13</v>
      </c>
      <c r="P6" s="1"/>
      <c r="Q6" s="1">
        <v>5</v>
      </c>
      <c r="R6" s="1">
        <v>11</v>
      </c>
      <c r="S6" s="1">
        <f>+H6+K6+N6+Q6-I6-L6-O6-R6</f>
        <v>-19</v>
      </c>
      <c r="U6" s="1" t="s">
        <v>21</v>
      </c>
      <c r="V6" s="25">
        <v>19</v>
      </c>
      <c r="W6" s="7">
        <v>99</v>
      </c>
      <c r="X6" s="8"/>
      <c r="Y6" s="9"/>
      <c r="Z6" s="25">
        <v>3</v>
      </c>
      <c r="AA6" s="25">
        <v>15</v>
      </c>
      <c r="AB6" s="8"/>
      <c r="AC6" s="9"/>
      <c r="AD6" s="25">
        <v>3</v>
      </c>
      <c r="AE6" s="7">
        <v>17</v>
      </c>
      <c r="AF6" s="8"/>
      <c r="AG6" s="9"/>
      <c r="AH6" s="25"/>
      <c r="AI6" s="7"/>
      <c r="AJ6" s="16"/>
      <c r="AK6" s="18"/>
      <c r="AL6" s="32">
        <f t="shared" ref="AL6:AL17" si="0">+V6+Z6+AD6+AH6</f>
        <v>25</v>
      </c>
      <c r="AM6" s="33">
        <f t="shared" ref="AM6:AM17" si="1">+W6+AA6+AE6+AI6</f>
        <v>131</v>
      </c>
      <c r="AN6" s="30"/>
      <c r="AO6" s="19"/>
      <c r="AP6" s="31">
        <v>1</v>
      </c>
    </row>
    <row r="7" spans="1:42" ht="18.5">
      <c r="A7" s="1" t="s">
        <v>14</v>
      </c>
      <c r="B7" s="1">
        <f t="shared" ref="B7:B11" si="2">IF(H7-I7&gt;0,1,0)+IF(K7-L7&gt;0,1,0)+IF(N7-O7&gt;0,1,0)+IF(Q7-R7&gt;0,1,0)</f>
        <v>1</v>
      </c>
      <c r="C7" s="1">
        <f t="shared" ref="C7:C11" si="3">+S7</f>
        <v>-14</v>
      </c>
      <c r="D7" s="1" t="s">
        <v>32</v>
      </c>
      <c r="E7" s="1">
        <f t="shared" ref="E7:E11" si="4">IF(H7-I7&lt;0,1,0)+IF(K7-L7&lt;0,1,0)+IF(N7-O7&lt;0,1,0)+IF(Q7-R7&lt;0,1,0)</f>
        <v>3</v>
      </c>
      <c r="F7" s="1">
        <f t="shared" ref="F7:F11" si="5">-S7</f>
        <v>14</v>
      </c>
      <c r="G7" s="22" t="s">
        <v>35</v>
      </c>
      <c r="H7" s="1">
        <v>12</v>
      </c>
      <c r="I7" s="1">
        <v>11</v>
      </c>
      <c r="J7" s="1"/>
      <c r="K7" s="1">
        <v>8</v>
      </c>
      <c r="L7" s="1">
        <v>12</v>
      </c>
      <c r="M7" s="1"/>
      <c r="N7" s="1">
        <v>5</v>
      </c>
      <c r="O7" s="1">
        <v>12</v>
      </c>
      <c r="P7" s="1"/>
      <c r="Q7" s="1">
        <v>8</v>
      </c>
      <c r="R7" s="1">
        <v>12</v>
      </c>
      <c r="S7" s="1">
        <f t="shared" ref="S7:S11" si="6">+H7+K7+N7+Q7-I7-L7-O7-R7</f>
        <v>-14</v>
      </c>
      <c r="U7" s="1" t="s">
        <v>28</v>
      </c>
      <c r="V7" s="25">
        <v>14</v>
      </c>
      <c r="W7" s="7">
        <v>26</v>
      </c>
      <c r="X7" s="8"/>
      <c r="Y7" s="9"/>
      <c r="Z7" s="25">
        <v>3</v>
      </c>
      <c r="AA7" s="25">
        <v>19</v>
      </c>
      <c r="AB7" s="8"/>
      <c r="AC7" s="9"/>
      <c r="AD7" s="25">
        <v>4</v>
      </c>
      <c r="AE7" s="7">
        <v>35</v>
      </c>
      <c r="AF7" s="8"/>
      <c r="AG7" s="9"/>
      <c r="AH7" s="25"/>
      <c r="AI7" s="7"/>
      <c r="AJ7" s="16"/>
      <c r="AK7" s="18"/>
      <c r="AL7" s="32">
        <f t="shared" si="0"/>
        <v>21</v>
      </c>
      <c r="AM7" s="33">
        <f t="shared" si="1"/>
        <v>80</v>
      </c>
      <c r="AN7" s="30"/>
      <c r="AO7" s="19"/>
      <c r="AP7" s="31">
        <v>2</v>
      </c>
    </row>
    <row r="8" spans="1:42" ht="18.5">
      <c r="A8" s="1" t="s">
        <v>21</v>
      </c>
      <c r="B8" s="1">
        <f t="shared" si="2"/>
        <v>3</v>
      </c>
      <c r="C8" s="1">
        <f t="shared" si="3"/>
        <v>15</v>
      </c>
      <c r="D8" s="1" t="s">
        <v>31</v>
      </c>
      <c r="E8" s="1">
        <f t="shared" si="4"/>
        <v>1</v>
      </c>
      <c r="F8" s="1">
        <f t="shared" si="5"/>
        <v>-15</v>
      </c>
      <c r="G8" s="22" t="s">
        <v>36</v>
      </c>
      <c r="H8" s="1">
        <v>11</v>
      </c>
      <c r="I8" s="1">
        <v>13</v>
      </c>
      <c r="J8" s="1"/>
      <c r="K8" s="1">
        <v>13</v>
      </c>
      <c r="L8" s="1">
        <v>5</v>
      </c>
      <c r="M8" s="1"/>
      <c r="N8" s="1">
        <v>13</v>
      </c>
      <c r="O8" s="1">
        <v>6</v>
      </c>
      <c r="P8" s="2"/>
      <c r="Q8" s="1">
        <v>13</v>
      </c>
      <c r="R8" s="1">
        <v>11</v>
      </c>
      <c r="S8" s="1">
        <f t="shared" si="6"/>
        <v>15</v>
      </c>
      <c r="U8" s="1" t="s">
        <v>19</v>
      </c>
      <c r="V8" s="25">
        <v>15</v>
      </c>
      <c r="W8" s="7">
        <v>41</v>
      </c>
      <c r="X8" s="8"/>
      <c r="Y8" s="9"/>
      <c r="Z8" s="25">
        <v>4</v>
      </c>
      <c r="AA8" s="25">
        <v>20</v>
      </c>
      <c r="AB8" s="8"/>
      <c r="AC8" s="9"/>
      <c r="AD8" s="25">
        <v>2</v>
      </c>
      <c r="AE8" s="7">
        <v>-4</v>
      </c>
      <c r="AF8" s="8"/>
      <c r="AG8" s="9"/>
      <c r="AH8" s="25"/>
      <c r="AI8" s="7"/>
      <c r="AJ8" s="16"/>
      <c r="AK8" s="18"/>
      <c r="AL8" s="32">
        <f t="shared" si="0"/>
        <v>21</v>
      </c>
      <c r="AM8" s="33">
        <f t="shared" si="1"/>
        <v>57</v>
      </c>
      <c r="AN8" s="30"/>
      <c r="AO8" s="19"/>
      <c r="AP8" s="31">
        <v>3</v>
      </c>
    </row>
    <row r="9" spans="1:42" ht="18.5">
      <c r="A9" s="1" t="s">
        <v>11</v>
      </c>
      <c r="B9" s="1">
        <f t="shared" si="2"/>
        <v>3</v>
      </c>
      <c r="C9" s="1">
        <f t="shared" si="3"/>
        <v>26</v>
      </c>
      <c r="D9" s="1" t="s">
        <v>29</v>
      </c>
      <c r="E9" s="1">
        <f t="shared" si="4"/>
        <v>1</v>
      </c>
      <c r="F9" s="1">
        <f t="shared" si="5"/>
        <v>-26</v>
      </c>
      <c r="G9" s="22" t="s">
        <v>37</v>
      </c>
      <c r="H9" s="1">
        <v>13</v>
      </c>
      <c r="I9" s="1">
        <v>0</v>
      </c>
      <c r="J9" s="1"/>
      <c r="K9" s="1">
        <v>13</v>
      </c>
      <c r="L9" s="1">
        <v>7</v>
      </c>
      <c r="M9" s="1"/>
      <c r="N9" s="1">
        <v>13</v>
      </c>
      <c r="O9" s="1">
        <v>1</v>
      </c>
      <c r="P9" s="1"/>
      <c r="Q9" s="1">
        <v>8</v>
      </c>
      <c r="R9" s="1">
        <v>13</v>
      </c>
      <c r="S9" s="1">
        <f t="shared" si="6"/>
        <v>26</v>
      </c>
      <c r="U9" s="1" t="s">
        <v>11</v>
      </c>
      <c r="V9" s="25">
        <v>16</v>
      </c>
      <c r="W9" s="7">
        <v>81</v>
      </c>
      <c r="X9" s="8"/>
      <c r="Y9" s="9"/>
      <c r="Z9" s="25">
        <v>3</v>
      </c>
      <c r="AA9" s="25">
        <v>26</v>
      </c>
      <c r="AB9" s="8"/>
      <c r="AC9" s="9"/>
      <c r="AD9" s="25">
        <v>1</v>
      </c>
      <c r="AE9" s="7">
        <v>-28</v>
      </c>
      <c r="AF9" s="8"/>
      <c r="AG9" s="9"/>
      <c r="AH9" s="25"/>
      <c r="AI9" s="7"/>
      <c r="AJ9" s="16"/>
      <c r="AK9" s="18"/>
      <c r="AL9" s="32">
        <f t="shared" si="0"/>
        <v>20</v>
      </c>
      <c r="AM9" s="33">
        <f t="shared" si="1"/>
        <v>79</v>
      </c>
      <c r="AN9" s="30"/>
      <c r="AO9" s="19"/>
      <c r="AP9" s="31">
        <v>4</v>
      </c>
    </row>
    <row r="10" spans="1:42" ht="18.5">
      <c r="A10" s="1" t="s">
        <v>30</v>
      </c>
      <c r="B10" s="1">
        <f t="shared" si="2"/>
        <v>4</v>
      </c>
      <c r="C10" s="1">
        <f t="shared" si="3"/>
        <v>23</v>
      </c>
      <c r="D10" s="1" t="s">
        <v>20</v>
      </c>
      <c r="E10" s="1">
        <f t="shared" si="4"/>
        <v>0</v>
      </c>
      <c r="F10" s="1">
        <f t="shared" si="5"/>
        <v>-23</v>
      </c>
      <c r="G10" s="22" t="s">
        <v>38</v>
      </c>
      <c r="H10" s="1">
        <v>13</v>
      </c>
      <c r="I10" s="1">
        <v>4</v>
      </c>
      <c r="J10" s="1"/>
      <c r="K10" s="1">
        <v>12</v>
      </c>
      <c r="L10" s="1">
        <v>11</v>
      </c>
      <c r="M10" s="1"/>
      <c r="N10" s="1">
        <v>13</v>
      </c>
      <c r="O10" s="1">
        <v>10</v>
      </c>
      <c r="P10" s="1"/>
      <c r="Q10" s="1">
        <v>13</v>
      </c>
      <c r="R10" s="1">
        <v>3</v>
      </c>
      <c r="S10" s="1">
        <f t="shared" si="6"/>
        <v>23</v>
      </c>
      <c r="U10" s="1" t="s">
        <v>33</v>
      </c>
      <c r="V10" s="25">
        <v>17</v>
      </c>
      <c r="W10" s="7">
        <v>62</v>
      </c>
      <c r="X10" s="8"/>
      <c r="Y10" s="9"/>
      <c r="Z10" s="25">
        <v>1</v>
      </c>
      <c r="AA10" s="25">
        <v>-19</v>
      </c>
      <c r="AB10" s="8"/>
      <c r="AC10" s="9"/>
      <c r="AD10" s="25">
        <v>1</v>
      </c>
      <c r="AE10" s="7">
        <v>-10</v>
      </c>
      <c r="AF10" s="8"/>
      <c r="AG10" s="9"/>
      <c r="AH10" s="25"/>
      <c r="AI10" s="7"/>
      <c r="AJ10" s="16"/>
      <c r="AK10" s="18"/>
      <c r="AL10" s="32">
        <f t="shared" si="0"/>
        <v>19</v>
      </c>
      <c r="AM10" s="33">
        <f t="shared" si="1"/>
        <v>33</v>
      </c>
      <c r="AN10" s="30"/>
      <c r="AO10" s="19"/>
      <c r="AP10" s="31">
        <v>5</v>
      </c>
    </row>
    <row r="11" spans="1:42" ht="18.5">
      <c r="A11" s="1" t="s">
        <v>19</v>
      </c>
      <c r="B11" s="1">
        <f t="shared" si="2"/>
        <v>4</v>
      </c>
      <c r="C11" s="1">
        <f t="shared" si="3"/>
        <v>20</v>
      </c>
      <c r="D11" s="1" t="s">
        <v>27</v>
      </c>
      <c r="E11" s="1">
        <f t="shared" si="4"/>
        <v>0</v>
      </c>
      <c r="F11" s="1">
        <f t="shared" si="5"/>
        <v>-20</v>
      </c>
      <c r="G11" s="22" t="s">
        <v>39</v>
      </c>
      <c r="H11" s="1">
        <v>13</v>
      </c>
      <c r="I11" s="1">
        <v>3</v>
      </c>
      <c r="J11" s="1"/>
      <c r="K11" s="1">
        <v>9</v>
      </c>
      <c r="L11" s="1">
        <v>6</v>
      </c>
      <c r="M11" s="1"/>
      <c r="N11" s="1">
        <v>13</v>
      </c>
      <c r="O11" s="1">
        <v>9</v>
      </c>
      <c r="P11" s="1"/>
      <c r="Q11" s="1">
        <v>11</v>
      </c>
      <c r="R11" s="1">
        <v>8</v>
      </c>
      <c r="S11" s="1">
        <f t="shared" si="6"/>
        <v>20</v>
      </c>
      <c r="U11" s="1" t="s">
        <v>30</v>
      </c>
      <c r="V11" s="25">
        <v>13</v>
      </c>
      <c r="W11" s="7">
        <v>6</v>
      </c>
      <c r="X11" s="8"/>
      <c r="Y11" s="9"/>
      <c r="Z11" s="25">
        <v>4</v>
      </c>
      <c r="AA11" s="25">
        <v>23</v>
      </c>
      <c r="AB11" s="8"/>
      <c r="AC11" s="9"/>
      <c r="AD11" s="25">
        <v>2</v>
      </c>
      <c r="AE11" s="7">
        <v>4</v>
      </c>
      <c r="AF11" s="8"/>
      <c r="AG11" s="9"/>
      <c r="AH11" s="25"/>
      <c r="AI11" s="7"/>
      <c r="AJ11" s="16"/>
      <c r="AK11" s="18"/>
      <c r="AL11" s="32">
        <f t="shared" si="0"/>
        <v>19</v>
      </c>
      <c r="AM11" s="33">
        <f t="shared" si="1"/>
        <v>33</v>
      </c>
      <c r="AN11" s="30"/>
      <c r="AO11" s="19"/>
      <c r="AP11" s="31">
        <v>6</v>
      </c>
    </row>
    <row r="12" spans="1:42" ht="18.5">
      <c r="G12"/>
      <c r="U12" s="1" t="s">
        <v>14</v>
      </c>
      <c r="V12" s="25">
        <v>12</v>
      </c>
      <c r="W12" s="7">
        <v>-1</v>
      </c>
      <c r="X12" s="8"/>
      <c r="Y12" s="9"/>
      <c r="Z12" s="25">
        <v>1</v>
      </c>
      <c r="AA12" s="25">
        <v>-14</v>
      </c>
      <c r="AB12" s="8"/>
      <c r="AC12" s="9"/>
      <c r="AD12" s="25">
        <v>3</v>
      </c>
      <c r="AE12" s="7">
        <v>22</v>
      </c>
      <c r="AF12" s="8"/>
      <c r="AG12" s="9"/>
      <c r="AH12" s="25"/>
      <c r="AI12" s="7"/>
      <c r="AJ12" s="16"/>
      <c r="AK12" s="18"/>
      <c r="AL12" s="32">
        <f t="shared" si="0"/>
        <v>16</v>
      </c>
      <c r="AM12" s="33">
        <f t="shared" si="1"/>
        <v>7</v>
      </c>
      <c r="AN12" s="30"/>
      <c r="AO12" s="19"/>
      <c r="AP12" s="31">
        <v>7</v>
      </c>
    </row>
    <row r="13" spans="1:42" ht="18.5">
      <c r="U13" s="1" t="s">
        <v>32</v>
      </c>
      <c r="V13" s="25">
        <v>10</v>
      </c>
      <c r="W13" s="7">
        <v>-17</v>
      </c>
      <c r="X13" s="8"/>
      <c r="Y13" s="9"/>
      <c r="Z13" s="25">
        <v>3</v>
      </c>
      <c r="AA13" s="25">
        <v>14</v>
      </c>
      <c r="AB13" s="8"/>
      <c r="AC13" s="9"/>
      <c r="AD13" s="25">
        <v>0</v>
      </c>
      <c r="AE13" s="7">
        <v>-35</v>
      </c>
      <c r="AF13" s="8"/>
      <c r="AG13" s="9"/>
      <c r="AH13" s="25"/>
      <c r="AI13" s="7"/>
      <c r="AJ13" s="16"/>
      <c r="AK13" s="18"/>
      <c r="AL13" s="32">
        <f t="shared" si="0"/>
        <v>13</v>
      </c>
      <c r="AM13" s="33">
        <f t="shared" si="1"/>
        <v>-38</v>
      </c>
      <c r="AN13" s="30"/>
      <c r="AO13" s="19"/>
      <c r="AP13" s="31">
        <v>8</v>
      </c>
    </row>
    <row r="14" spans="1:42" ht="18.5">
      <c r="A14" t="s">
        <v>0</v>
      </c>
      <c r="B14" s="21">
        <v>8</v>
      </c>
      <c r="U14" s="1" t="s">
        <v>27</v>
      </c>
      <c r="V14" s="25">
        <v>8</v>
      </c>
      <c r="W14" s="7">
        <v>-50</v>
      </c>
      <c r="X14" s="8"/>
      <c r="Y14" s="9"/>
      <c r="Z14" s="25">
        <v>0</v>
      </c>
      <c r="AA14" s="25">
        <v>-20</v>
      </c>
      <c r="AB14" s="8"/>
      <c r="AC14" s="9"/>
      <c r="AD14" s="26">
        <v>3</v>
      </c>
      <c r="AE14" s="1">
        <v>28</v>
      </c>
      <c r="AF14" s="8"/>
      <c r="AG14" s="9"/>
      <c r="AH14" s="25"/>
      <c r="AI14" s="7"/>
      <c r="AJ14" s="16"/>
      <c r="AK14" s="18"/>
      <c r="AL14" s="32">
        <f t="shared" si="0"/>
        <v>11</v>
      </c>
      <c r="AM14" s="33">
        <f t="shared" si="1"/>
        <v>-42</v>
      </c>
      <c r="AN14" s="30"/>
      <c r="AO14" s="19"/>
      <c r="AP14" s="31">
        <v>9</v>
      </c>
    </row>
    <row r="15" spans="1:42" ht="18.5">
      <c r="U15" s="1" t="s">
        <v>31</v>
      </c>
      <c r="V15" s="25">
        <v>7</v>
      </c>
      <c r="W15" s="7">
        <v>-72</v>
      </c>
      <c r="X15" s="8"/>
      <c r="Y15" s="9"/>
      <c r="Z15" s="25">
        <v>1</v>
      </c>
      <c r="AA15" s="25">
        <v>-15</v>
      </c>
      <c r="AB15" s="8"/>
      <c r="AC15" s="9"/>
      <c r="AD15" s="25">
        <v>3</v>
      </c>
      <c r="AE15" s="7">
        <v>10</v>
      </c>
      <c r="AF15" s="8"/>
      <c r="AG15" s="9"/>
      <c r="AH15" s="25"/>
      <c r="AI15" s="7"/>
      <c r="AJ15" s="16"/>
      <c r="AK15" s="18"/>
      <c r="AL15" s="32">
        <f t="shared" si="0"/>
        <v>11</v>
      </c>
      <c r="AM15" s="33">
        <f t="shared" si="1"/>
        <v>-77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2" t="s">
        <v>41</v>
      </c>
      <c r="I16" s="43"/>
      <c r="J16" s="1"/>
      <c r="K16" s="44" t="s">
        <v>5</v>
      </c>
      <c r="L16" s="45"/>
      <c r="M16" s="1"/>
      <c r="N16" s="46" t="s">
        <v>6</v>
      </c>
      <c r="O16" s="47"/>
      <c r="P16" s="1"/>
      <c r="Q16" s="48" t="s">
        <v>7</v>
      </c>
      <c r="R16" s="49"/>
      <c r="S16" s="6" t="s">
        <v>9</v>
      </c>
      <c r="U16" s="1" t="s">
        <v>29</v>
      </c>
      <c r="V16" s="25">
        <v>8</v>
      </c>
      <c r="W16" s="7">
        <v>-41</v>
      </c>
      <c r="X16" s="8"/>
      <c r="Y16" s="9"/>
      <c r="Z16" s="25">
        <v>1</v>
      </c>
      <c r="AA16" s="25">
        <v>-26</v>
      </c>
      <c r="AB16" s="8"/>
      <c r="AC16" s="9"/>
      <c r="AD16" s="25">
        <v>1</v>
      </c>
      <c r="AE16" s="7">
        <v>-22</v>
      </c>
      <c r="AF16" s="8"/>
      <c r="AG16" s="9"/>
      <c r="AH16" s="25"/>
      <c r="AI16" s="7"/>
      <c r="AJ16" s="16"/>
      <c r="AK16" s="18"/>
      <c r="AL16" s="32">
        <f t="shared" si="0"/>
        <v>10</v>
      </c>
      <c r="AM16" s="33">
        <f t="shared" si="1"/>
        <v>-89</v>
      </c>
      <c r="AN16" s="30"/>
      <c r="AO16" s="19"/>
      <c r="AP16" s="31">
        <v>11</v>
      </c>
    </row>
    <row r="17" spans="1:42" ht="18.75" customHeight="1" thickBot="1">
      <c r="A17" s="1" t="s">
        <v>28</v>
      </c>
      <c r="B17" s="1">
        <f>IF(H17-I17&gt;0,1,0)+IF(K17-L17&gt;0,1,0)+IF(N17-O17&gt;0,1,0)+IF(Q17-R17&gt;0,1,0)</f>
        <v>4</v>
      </c>
      <c r="C17" s="1">
        <f>+S17</f>
        <v>35</v>
      </c>
      <c r="D17" s="1" t="s">
        <v>32</v>
      </c>
      <c r="E17" s="1">
        <f>IF(H17-I17&lt;0,1,0)+IF(K17-L17&lt;0,1,0)+IF(N17-O17&lt;0,1,0)+IF(Q17-R17&lt;0,1,0)</f>
        <v>0</v>
      </c>
      <c r="F17" s="1">
        <f>-S17</f>
        <v>-35</v>
      </c>
      <c r="G17" s="22" t="s">
        <v>34</v>
      </c>
      <c r="H17" s="1">
        <v>13</v>
      </c>
      <c r="I17" s="1">
        <v>3</v>
      </c>
      <c r="J17" s="1"/>
      <c r="K17" s="1">
        <v>13</v>
      </c>
      <c r="L17" s="1">
        <v>5</v>
      </c>
      <c r="M17" s="1"/>
      <c r="N17" s="1">
        <v>13</v>
      </c>
      <c r="O17" s="1">
        <v>2</v>
      </c>
      <c r="P17" s="1"/>
      <c r="Q17" s="1">
        <v>13</v>
      </c>
      <c r="R17" s="1">
        <v>7</v>
      </c>
      <c r="S17" s="1">
        <f>+H17+K17+N17+Q17-I17-L17-O17-R17</f>
        <v>35</v>
      </c>
      <c r="U17" s="1" t="s">
        <v>20</v>
      </c>
      <c r="V17" s="25">
        <v>5</v>
      </c>
      <c r="W17" s="7">
        <v>-134</v>
      </c>
      <c r="X17" s="8"/>
      <c r="Y17" s="9"/>
      <c r="Z17" s="25">
        <v>0</v>
      </c>
      <c r="AA17" s="25">
        <v>-23</v>
      </c>
      <c r="AB17" s="8"/>
      <c r="AC17" s="9"/>
      <c r="AD17" s="25">
        <v>1</v>
      </c>
      <c r="AE17" s="7">
        <v>-17</v>
      </c>
      <c r="AF17" s="8"/>
      <c r="AG17" s="9"/>
      <c r="AH17" s="25"/>
      <c r="AI17" s="7"/>
      <c r="AJ17" s="16"/>
      <c r="AK17" s="37"/>
      <c r="AL17" s="38">
        <f t="shared" si="0"/>
        <v>6</v>
      </c>
      <c r="AM17" s="39">
        <f t="shared" si="1"/>
        <v>-174</v>
      </c>
      <c r="AN17" s="40"/>
      <c r="AO17" s="41"/>
      <c r="AP17" s="35">
        <v>12</v>
      </c>
    </row>
    <row r="18" spans="1:42" ht="18.75" customHeight="1">
      <c r="A18" s="1" t="s">
        <v>31</v>
      </c>
      <c r="B18" s="1">
        <f t="shared" ref="B18:B22" si="7">IF(H18-I18&gt;0,1,0)+IF(K18-L18&gt;0,1,0)+IF(N18-O18&gt;0,1,0)+IF(Q18-R18&gt;0,1,0)</f>
        <v>3</v>
      </c>
      <c r="C18" s="1">
        <f t="shared" ref="C18:C22" si="8">+S18</f>
        <v>10</v>
      </c>
      <c r="D18" t="s">
        <v>33</v>
      </c>
      <c r="E18" s="1">
        <f t="shared" ref="E18:E22" si="9">IF(H18-I18&lt;0,1,0)+IF(K18-L18&lt;0,1,0)+IF(N18-O18&lt;0,1,0)+IF(Q18-R18&lt;0,1,0)</f>
        <v>1</v>
      </c>
      <c r="F18" s="1">
        <f t="shared" ref="F18:F22" si="10">-S18</f>
        <v>-10</v>
      </c>
      <c r="G18" s="22" t="s">
        <v>35</v>
      </c>
      <c r="H18" s="1">
        <v>2</v>
      </c>
      <c r="I18" s="1">
        <v>13</v>
      </c>
      <c r="J18" s="1"/>
      <c r="K18" s="1">
        <v>13</v>
      </c>
      <c r="L18" s="1">
        <v>3</v>
      </c>
      <c r="M18" s="1"/>
      <c r="N18" s="1">
        <v>13</v>
      </c>
      <c r="O18" s="1">
        <v>7</v>
      </c>
      <c r="P18" s="1"/>
      <c r="Q18" s="1">
        <v>13</v>
      </c>
      <c r="R18" s="1">
        <v>8</v>
      </c>
      <c r="S18" s="1">
        <f>+H18+K18+N18+Q18-I18-L18-O18-R18</f>
        <v>10</v>
      </c>
    </row>
    <row r="19" spans="1:42" ht="18.75" customHeight="1">
      <c r="A19" s="1" t="s">
        <v>29</v>
      </c>
      <c r="B19" s="1">
        <f t="shared" si="7"/>
        <v>1</v>
      </c>
      <c r="C19" s="1">
        <f t="shared" si="8"/>
        <v>-22</v>
      </c>
      <c r="D19" s="1" t="s">
        <v>14</v>
      </c>
      <c r="E19" s="1">
        <f t="shared" si="9"/>
        <v>3</v>
      </c>
      <c r="F19" s="1">
        <f t="shared" si="10"/>
        <v>22</v>
      </c>
      <c r="G19" s="22" t="s">
        <v>36</v>
      </c>
      <c r="H19" s="1">
        <v>1</v>
      </c>
      <c r="I19" s="1">
        <v>13</v>
      </c>
      <c r="J19" s="1"/>
      <c r="K19" s="1">
        <v>6</v>
      </c>
      <c r="L19" s="1">
        <v>13</v>
      </c>
      <c r="M19" s="1"/>
      <c r="N19" s="1">
        <v>5</v>
      </c>
      <c r="O19" s="1">
        <v>13</v>
      </c>
      <c r="P19" s="2"/>
      <c r="Q19" s="1">
        <v>13</v>
      </c>
      <c r="R19" s="1">
        <v>8</v>
      </c>
      <c r="S19" s="1">
        <f t="shared" ref="S19:S22" si="11">+H19+K19+N19+Q19-I19-L19-O19-R19</f>
        <v>-22</v>
      </c>
      <c r="AC19" s="3"/>
    </row>
    <row r="20" spans="1:42" ht="18.75" customHeight="1">
      <c r="A20" s="1" t="s">
        <v>20</v>
      </c>
      <c r="B20" s="1">
        <f t="shared" si="7"/>
        <v>1</v>
      </c>
      <c r="C20" s="1">
        <f t="shared" si="8"/>
        <v>-17</v>
      </c>
      <c r="D20" s="1" t="s">
        <v>21</v>
      </c>
      <c r="E20" s="1">
        <f t="shared" si="9"/>
        <v>3</v>
      </c>
      <c r="F20" s="1">
        <f t="shared" si="10"/>
        <v>17</v>
      </c>
      <c r="G20" s="22" t="s">
        <v>37</v>
      </c>
      <c r="H20" s="1">
        <v>13</v>
      </c>
      <c r="I20" s="1">
        <v>0</v>
      </c>
      <c r="J20" s="1"/>
      <c r="K20" s="1">
        <v>4</v>
      </c>
      <c r="L20" s="1">
        <v>13</v>
      </c>
      <c r="M20" s="1"/>
      <c r="N20" s="1">
        <v>2</v>
      </c>
      <c r="O20" s="1">
        <v>13</v>
      </c>
      <c r="P20" s="1"/>
      <c r="Q20" s="1">
        <v>3</v>
      </c>
      <c r="R20" s="1">
        <v>13</v>
      </c>
      <c r="S20" s="1">
        <f t="shared" si="11"/>
        <v>-17</v>
      </c>
    </row>
    <row r="21" spans="1:42" ht="18.75" customHeight="1">
      <c r="A21" s="1" t="s">
        <v>27</v>
      </c>
      <c r="B21" s="1">
        <f t="shared" si="7"/>
        <v>3</v>
      </c>
      <c r="C21" s="1">
        <f t="shared" si="8"/>
        <v>28</v>
      </c>
      <c r="D21" s="1" t="s">
        <v>11</v>
      </c>
      <c r="E21" s="1">
        <f t="shared" si="9"/>
        <v>1</v>
      </c>
      <c r="F21" s="1">
        <f t="shared" si="10"/>
        <v>-28</v>
      </c>
      <c r="G21" s="22" t="s">
        <v>38</v>
      </c>
      <c r="H21" s="1">
        <v>13</v>
      </c>
      <c r="I21" s="1">
        <v>2</v>
      </c>
      <c r="J21" s="1"/>
      <c r="K21" s="1">
        <v>8</v>
      </c>
      <c r="L21" s="1">
        <v>11</v>
      </c>
      <c r="M21" s="1"/>
      <c r="N21" s="1">
        <v>13</v>
      </c>
      <c r="O21" s="1">
        <v>3</v>
      </c>
      <c r="P21" s="1"/>
      <c r="Q21" s="1">
        <v>13</v>
      </c>
      <c r="R21" s="1">
        <v>3</v>
      </c>
      <c r="S21" s="1">
        <f t="shared" si="11"/>
        <v>28</v>
      </c>
      <c r="Z21" s="3"/>
    </row>
    <row r="22" spans="1:42" ht="18.75" customHeight="1">
      <c r="A22" s="1" t="s">
        <v>19</v>
      </c>
      <c r="B22" s="1">
        <f t="shared" si="7"/>
        <v>2</v>
      </c>
      <c r="C22" s="1">
        <f t="shared" si="8"/>
        <v>-4</v>
      </c>
      <c r="D22" s="1" t="s">
        <v>30</v>
      </c>
      <c r="E22" s="1">
        <f t="shared" si="9"/>
        <v>2</v>
      </c>
      <c r="F22" s="1">
        <f t="shared" si="10"/>
        <v>4</v>
      </c>
      <c r="G22" s="22" t="s">
        <v>39</v>
      </c>
      <c r="H22" s="1">
        <v>3</v>
      </c>
      <c r="I22" s="1">
        <v>13</v>
      </c>
      <c r="J22" s="1"/>
      <c r="K22" s="1">
        <v>8</v>
      </c>
      <c r="L22" s="1">
        <v>9</v>
      </c>
      <c r="M22" s="1"/>
      <c r="N22" s="1">
        <v>12</v>
      </c>
      <c r="O22" s="1">
        <v>7</v>
      </c>
      <c r="P22" s="1"/>
      <c r="Q22" s="1">
        <v>9</v>
      </c>
      <c r="R22" s="1">
        <v>7</v>
      </c>
      <c r="S22" s="1">
        <f t="shared" si="11"/>
        <v>-4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2" t="s">
        <v>41</v>
      </c>
      <c r="I27" s="43"/>
      <c r="J27" s="1"/>
      <c r="K27" s="44" t="s">
        <v>5</v>
      </c>
      <c r="L27" s="45"/>
      <c r="M27" s="1"/>
      <c r="N27" s="46" t="s">
        <v>6</v>
      </c>
      <c r="O27" s="47"/>
      <c r="P27" s="1"/>
      <c r="Q27" s="48" t="s">
        <v>7</v>
      </c>
      <c r="R27" s="49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2">IF(H29-I29&gt;0,1,0)+IF(K29-L29&gt;0,1,0)+IF(N29-O29&gt;0,1,0)+IF(Q29-R29&gt;0,1,0)</f>
        <v>0</v>
      </c>
      <c r="C29" s="1">
        <f t="shared" ref="C29:C33" si="13">+S29</f>
        <v>0</v>
      </c>
      <c r="D29" s="1"/>
      <c r="E29" s="1">
        <f t="shared" ref="E29:E33" si="14">IF(H29-I29&lt;0,1,0)+IF(K29-L29&lt;0,1,0)+IF(N29-O29&lt;0,1,0)+IF(Q29-R29&lt;0,1,0)</f>
        <v>0</v>
      </c>
      <c r="F29" s="1">
        <f t="shared" ref="F29:F33" si="15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6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3"/>
        <v>0</v>
      </c>
      <c r="D30" s="1"/>
      <c r="E30" s="1">
        <f t="shared" si="14"/>
        <v>0</v>
      </c>
      <c r="F30" s="1">
        <f t="shared" si="15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6"/>
        <v>0</v>
      </c>
    </row>
    <row r="31" spans="1:42" ht="18.75" customHeight="1">
      <c r="A31" s="1"/>
      <c r="B31" s="1">
        <f t="shared" ref="B31" si="17">IF(H31-I31&gt;0,1,0)+IF(K31-L31&gt;0,1,0)+IF(N31-O31&gt;0,1,0)+IF(Q31-R31&gt;0,1,0)</f>
        <v>0</v>
      </c>
      <c r="C31" s="1">
        <f t="shared" si="13"/>
        <v>0</v>
      </c>
      <c r="D31" s="1"/>
      <c r="E31" s="1">
        <f t="shared" si="14"/>
        <v>0</v>
      </c>
      <c r="F31" s="1">
        <f t="shared" si="15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6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3"/>
        <v>0</v>
      </c>
      <c r="D32" s="1"/>
      <c r="E32" s="1">
        <f t="shared" si="14"/>
        <v>0</v>
      </c>
      <c r="F32" s="1">
        <f t="shared" si="15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6"/>
        <v>0</v>
      </c>
    </row>
    <row r="33" spans="1:19" ht="18.75" customHeight="1">
      <c r="A33" s="1"/>
      <c r="B33" s="1">
        <f t="shared" ref="B33" si="18">IF(H33-I33&gt;0,1,0)+IF(K33-L33&gt;0,1,0)+IF(N33-O33&gt;0,1,0)+IF(Q33-R33&gt;0,1,0)</f>
        <v>0</v>
      </c>
      <c r="C33" s="1">
        <f t="shared" si="13"/>
        <v>0</v>
      </c>
      <c r="D33" s="1"/>
      <c r="E33" s="1">
        <f t="shared" si="14"/>
        <v>0</v>
      </c>
      <c r="F33" s="1">
        <f t="shared" si="15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6"/>
        <v>0</v>
      </c>
    </row>
  </sheetData>
  <sortState ref="U6:AN17">
    <sortCondition descending="1" ref="AL6:AL17"/>
    <sortCondition descending="1" ref="AM6:AM17"/>
  </sortState>
  <mergeCells count="17">
    <mergeCell ref="H27:I27"/>
    <mergeCell ref="K27:L27"/>
    <mergeCell ref="N27:O27"/>
    <mergeCell ref="Q27:R27"/>
    <mergeCell ref="Z4:AA4"/>
    <mergeCell ref="AD4:AE4"/>
    <mergeCell ref="AH4:AI4"/>
    <mergeCell ref="AL4:AM4"/>
    <mergeCell ref="H16:I16"/>
    <mergeCell ref="K16:L16"/>
    <mergeCell ref="N16:O16"/>
    <mergeCell ref="Q16:R16"/>
    <mergeCell ref="H5:I5"/>
    <mergeCell ref="K5:L5"/>
    <mergeCell ref="N5:O5"/>
    <mergeCell ref="Q5:R5"/>
    <mergeCell ref="V4:W4"/>
  </mergeCells>
  <pageMargins left="0.70866141732283472" right="0.70866141732283472" top="0.74803149606299213" bottom="0.74803149606299213" header="0.31496062992125984" footer="0.31496062992125984"/>
  <pageSetup paperSize="9" scale="64" fitToWidth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zoomScale="70" zoomScaleNormal="70" workbookViewId="0">
      <selection activeCell="AE12" sqref="AE12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9" width="6.54296875" customWidth="1"/>
    <col min="10" max="10" width="2.453125" customWidth="1"/>
    <col min="11" max="12" width="6.54296875" customWidth="1"/>
    <col min="13" max="13" width="2" customWidth="1"/>
    <col min="14" max="15" width="6.54296875" customWidth="1"/>
    <col min="16" max="16" width="2" customWidth="1"/>
    <col min="17" max="18" width="6.54296875" customWidth="1"/>
    <col min="21" max="21" width="14.54296875" customWidth="1"/>
    <col min="22" max="22" width="6.54296875" customWidth="1"/>
    <col min="23" max="23" width="6.453125" customWidth="1"/>
    <col min="24" max="24" width="2.54296875" customWidth="1"/>
    <col min="25" max="25" width="2.81640625" customWidth="1"/>
    <col min="26" max="26" width="10.26953125" bestFit="1" customWidth="1"/>
    <col min="27" max="27" width="7.453125" bestFit="1" customWidth="1"/>
    <col min="28" max="28" width="2.54296875" customWidth="1"/>
    <col min="29" max="29" width="2.81640625" customWidth="1"/>
    <col min="30" max="30" width="6.54296875" customWidth="1"/>
    <col min="31" max="31" width="5.7265625" bestFit="1" customWidth="1"/>
    <col min="32" max="32" width="3.7265625" bestFit="1" customWidth="1"/>
    <col min="33" max="33" width="2.81640625" customWidth="1"/>
    <col min="34" max="34" width="6.54296875" customWidth="1"/>
    <col min="35" max="35" width="5.7265625" bestFit="1" customWidth="1"/>
    <col min="36" max="36" width="3.7265625" bestFit="1" customWidth="1"/>
    <col min="37" max="37" width="2.81640625" customWidth="1"/>
    <col min="38" max="38" width="8.26953125" bestFit="1" customWidth="1"/>
    <col min="39" max="39" width="6.453125" bestFit="1" customWidth="1"/>
    <col min="40" max="40" width="2.54296875" customWidth="1"/>
    <col min="41" max="41" width="2.81640625" customWidth="1"/>
    <col min="42" max="42" width="12" bestFit="1" customWidth="1"/>
  </cols>
  <sheetData>
    <row r="1" spans="1:42" s="5" customFormat="1" ht="23.5">
      <c r="A1" s="5" t="s">
        <v>26</v>
      </c>
      <c r="G1" s="23"/>
      <c r="U1" s="5" t="s">
        <v>26</v>
      </c>
    </row>
    <row r="2" spans="1:42" ht="18.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" thickBot="1">
      <c r="A3" t="s">
        <v>0</v>
      </c>
      <c r="B3">
        <v>5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5">
      <c r="U4" s="7" t="s">
        <v>1</v>
      </c>
      <c r="V4" s="50" t="s">
        <v>22</v>
      </c>
      <c r="W4" s="51"/>
      <c r="X4" s="8">
        <v>4</v>
      </c>
      <c r="Y4" s="9"/>
      <c r="Z4" s="50" t="s">
        <v>23</v>
      </c>
      <c r="AA4" s="51"/>
      <c r="AB4" s="8">
        <f>+B3</f>
        <v>5</v>
      </c>
      <c r="AC4" s="9"/>
      <c r="AD4" s="50" t="s">
        <v>23</v>
      </c>
      <c r="AE4" s="51"/>
      <c r="AF4" s="8">
        <f>+B14</f>
        <v>6</v>
      </c>
      <c r="AG4" s="9"/>
      <c r="AH4" s="50" t="s">
        <v>23</v>
      </c>
      <c r="AI4" s="51"/>
      <c r="AJ4" s="16"/>
      <c r="AK4" s="17"/>
      <c r="AL4" s="52" t="s">
        <v>40</v>
      </c>
      <c r="AM4" s="53"/>
      <c r="AN4" s="27"/>
      <c r="AO4" s="36"/>
      <c r="AP4" s="34" t="s">
        <v>24</v>
      </c>
    </row>
    <row r="5" spans="1:42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2" t="s">
        <v>41</v>
      </c>
      <c r="I5" s="43"/>
      <c r="J5" s="1"/>
      <c r="K5" s="44" t="s">
        <v>5</v>
      </c>
      <c r="L5" s="45"/>
      <c r="M5" s="1"/>
      <c r="N5" s="46" t="s">
        <v>6</v>
      </c>
      <c r="O5" s="47"/>
      <c r="P5" s="1"/>
      <c r="Q5" s="48" t="s">
        <v>7</v>
      </c>
      <c r="R5" s="49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5">
      <c r="A6" s="1" t="s">
        <v>21</v>
      </c>
      <c r="B6" s="1">
        <f>IF(H6-I6&gt;0,1,0)+IF(K6-L6&gt;0,1,0)+IF(N6-O6&gt;0,1,0)+IF(Q6-R6&gt;0,1,0)</f>
        <v>4</v>
      </c>
      <c r="C6" s="1">
        <f>+S6</f>
        <v>35</v>
      </c>
      <c r="D6" s="1" t="s">
        <v>28</v>
      </c>
      <c r="E6" s="1">
        <f>IF(H6-I6&lt;0,1,0)+IF(K6-L6&lt;0,1,0)+IF(N6-O6&lt;0,1,0)+IF(Q6-R6&lt;0,1,0)</f>
        <v>0</v>
      </c>
      <c r="F6" s="1">
        <f>-S6</f>
        <v>-35</v>
      </c>
      <c r="G6" s="22" t="s">
        <v>34</v>
      </c>
      <c r="H6" s="1">
        <v>13</v>
      </c>
      <c r="I6" s="1">
        <v>6</v>
      </c>
      <c r="J6" s="1"/>
      <c r="K6" s="1">
        <v>13</v>
      </c>
      <c r="L6" s="1">
        <v>2</v>
      </c>
      <c r="M6" s="1"/>
      <c r="N6" s="1">
        <v>13</v>
      </c>
      <c r="O6" s="1">
        <v>9</v>
      </c>
      <c r="P6" s="1"/>
      <c r="Q6" s="1">
        <v>13</v>
      </c>
      <c r="R6" s="1">
        <v>0</v>
      </c>
      <c r="S6" s="1">
        <f>+H6+K6+N6+Q6-I6-L6-O6-R6</f>
        <v>35</v>
      </c>
      <c r="U6" s="1" t="s">
        <v>21</v>
      </c>
      <c r="V6" s="25">
        <v>12</v>
      </c>
      <c r="W6" s="7">
        <v>49</v>
      </c>
      <c r="X6" s="8"/>
      <c r="Y6" s="9"/>
      <c r="Z6" s="25">
        <v>4</v>
      </c>
      <c r="AA6" s="25">
        <v>35</v>
      </c>
      <c r="AB6" s="8"/>
      <c r="AC6" s="9"/>
      <c r="AD6" s="25">
        <v>3</v>
      </c>
      <c r="AE6" s="7">
        <v>15</v>
      </c>
      <c r="AF6" s="8"/>
      <c r="AG6" s="9"/>
      <c r="AH6" s="25"/>
      <c r="AI6" s="7"/>
      <c r="AJ6" s="16"/>
      <c r="AK6" s="18"/>
      <c r="AL6" s="32">
        <f t="shared" ref="AL6:AL17" si="0">+V6+Z6+AD6+AH6</f>
        <v>19</v>
      </c>
      <c r="AM6" s="33">
        <f t="shared" ref="AM6:AM17" si="1">+W6+AA6+AE6+AI6</f>
        <v>99</v>
      </c>
      <c r="AN6" s="30"/>
      <c r="AO6" s="19"/>
      <c r="AP6" s="31">
        <v>1</v>
      </c>
    </row>
    <row r="7" spans="1:42" ht="18.5">
      <c r="A7" s="1" t="s">
        <v>11</v>
      </c>
      <c r="B7" s="1">
        <f t="shared" ref="B7:B11" si="2">IF(H7-I7&gt;0,1,0)+IF(K7-L7&gt;0,1,0)+IF(N7-O7&gt;0,1,0)+IF(Q7-R7&gt;0,1,0)</f>
        <v>3</v>
      </c>
      <c r="C7" s="1">
        <f t="shared" ref="C7:C11" si="3">+S7</f>
        <v>14</v>
      </c>
      <c r="D7" s="1" t="s">
        <v>14</v>
      </c>
      <c r="E7" s="1">
        <f t="shared" ref="E7:E11" si="4">IF(H7-I7&lt;0,1,0)+IF(K7-L7&lt;0,1,0)+IF(N7-O7&lt;0,1,0)+IF(Q7-R7&lt;0,1,0)</f>
        <v>1</v>
      </c>
      <c r="F7" s="1">
        <f t="shared" ref="F7:F11" si="5">-S7</f>
        <v>-14</v>
      </c>
      <c r="G7" s="22" t="s">
        <v>35</v>
      </c>
      <c r="H7" s="1">
        <v>13</v>
      </c>
      <c r="I7" s="1">
        <v>4</v>
      </c>
      <c r="J7" s="1"/>
      <c r="K7" s="1">
        <v>11</v>
      </c>
      <c r="L7" s="1">
        <v>8</v>
      </c>
      <c r="M7" s="1"/>
      <c r="N7" s="1">
        <v>5</v>
      </c>
      <c r="O7" s="1">
        <v>13</v>
      </c>
      <c r="P7" s="1"/>
      <c r="Q7" s="1">
        <v>13</v>
      </c>
      <c r="R7" s="1">
        <v>3</v>
      </c>
      <c r="S7" s="1">
        <f t="shared" ref="S7:S11" si="6">+H7+K7+N7+Q7-I7-L7-O7-R7</f>
        <v>14</v>
      </c>
      <c r="U7" s="1" t="s">
        <v>33</v>
      </c>
      <c r="V7" s="25">
        <v>14</v>
      </c>
      <c r="W7" s="7">
        <v>77</v>
      </c>
      <c r="X7" s="8"/>
      <c r="Y7" s="9"/>
      <c r="Z7" s="25">
        <v>2</v>
      </c>
      <c r="AA7" s="25">
        <v>0</v>
      </c>
      <c r="AB7" s="8"/>
      <c r="AC7" s="9"/>
      <c r="AD7" s="25">
        <v>1</v>
      </c>
      <c r="AE7" s="7">
        <v>-15</v>
      </c>
      <c r="AF7" s="8"/>
      <c r="AG7" s="9"/>
      <c r="AH7" s="25"/>
      <c r="AI7" s="7"/>
      <c r="AJ7" s="16"/>
      <c r="AK7" s="18"/>
      <c r="AL7" s="32">
        <f t="shared" si="0"/>
        <v>17</v>
      </c>
      <c r="AM7" s="33">
        <f t="shared" si="1"/>
        <v>62</v>
      </c>
      <c r="AN7" s="30"/>
      <c r="AO7" s="19"/>
      <c r="AP7" s="31">
        <v>2</v>
      </c>
    </row>
    <row r="8" spans="1:42" ht="18.5">
      <c r="A8" s="1" t="s">
        <v>30</v>
      </c>
      <c r="B8" s="1">
        <f t="shared" si="2"/>
        <v>2</v>
      </c>
      <c r="C8" s="1">
        <f t="shared" si="3"/>
        <v>0</v>
      </c>
      <c r="D8" t="s">
        <v>33</v>
      </c>
      <c r="E8" s="1">
        <f t="shared" si="4"/>
        <v>2</v>
      </c>
      <c r="F8" s="1">
        <f t="shared" si="5"/>
        <v>0</v>
      </c>
      <c r="G8" s="22" t="s">
        <v>36</v>
      </c>
      <c r="H8" s="1">
        <v>9</v>
      </c>
      <c r="I8" s="1">
        <v>13</v>
      </c>
      <c r="J8" s="1"/>
      <c r="K8" s="1">
        <v>13</v>
      </c>
      <c r="L8" s="1">
        <v>7</v>
      </c>
      <c r="M8" s="1"/>
      <c r="N8" s="1">
        <v>13</v>
      </c>
      <c r="O8" s="1">
        <v>5</v>
      </c>
      <c r="P8" s="2"/>
      <c r="Q8" s="1">
        <v>3</v>
      </c>
      <c r="R8" s="1">
        <v>13</v>
      </c>
      <c r="S8" s="1">
        <f t="shared" si="6"/>
        <v>0</v>
      </c>
      <c r="U8" s="1" t="s">
        <v>11</v>
      </c>
      <c r="V8" s="25">
        <v>10</v>
      </c>
      <c r="W8" s="7">
        <v>47</v>
      </c>
      <c r="X8" s="8"/>
      <c r="Y8" s="9"/>
      <c r="Z8" s="25">
        <v>3</v>
      </c>
      <c r="AA8" s="25">
        <v>14</v>
      </c>
      <c r="AB8" s="8"/>
      <c r="AC8" s="9"/>
      <c r="AD8" s="25">
        <v>3</v>
      </c>
      <c r="AE8" s="7">
        <v>20</v>
      </c>
      <c r="AF8" s="8"/>
      <c r="AG8" s="9"/>
      <c r="AH8" s="25"/>
      <c r="AI8" s="7"/>
      <c r="AJ8" s="16"/>
      <c r="AK8" s="18"/>
      <c r="AL8" s="32">
        <f t="shared" si="0"/>
        <v>16</v>
      </c>
      <c r="AM8" s="33">
        <f t="shared" si="1"/>
        <v>81</v>
      </c>
      <c r="AN8" s="30"/>
      <c r="AO8" s="19"/>
      <c r="AP8" s="31">
        <v>3</v>
      </c>
    </row>
    <row r="9" spans="1:42" ht="18.5">
      <c r="A9" s="1" t="s">
        <v>19</v>
      </c>
      <c r="B9" s="1">
        <f t="shared" si="2"/>
        <v>3</v>
      </c>
      <c r="C9" s="1">
        <f t="shared" si="3"/>
        <v>8</v>
      </c>
      <c r="D9" s="1" t="s">
        <v>32</v>
      </c>
      <c r="E9" s="1">
        <f t="shared" si="4"/>
        <v>1</v>
      </c>
      <c r="F9" s="1">
        <f t="shared" si="5"/>
        <v>-8</v>
      </c>
      <c r="G9" s="22" t="s">
        <v>37</v>
      </c>
      <c r="H9" s="1">
        <v>12</v>
      </c>
      <c r="I9" s="1">
        <v>5</v>
      </c>
      <c r="J9" s="1"/>
      <c r="K9" s="1">
        <v>11</v>
      </c>
      <c r="L9" s="1">
        <v>5</v>
      </c>
      <c r="M9" s="1"/>
      <c r="N9" s="1">
        <v>6</v>
      </c>
      <c r="O9" s="1">
        <v>12</v>
      </c>
      <c r="P9" s="1"/>
      <c r="Q9" s="1">
        <v>9</v>
      </c>
      <c r="R9" s="1">
        <v>8</v>
      </c>
      <c r="S9" s="1">
        <f t="shared" si="6"/>
        <v>8</v>
      </c>
      <c r="U9" s="1" t="s">
        <v>19</v>
      </c>
      <c r="V9" s="25">
        <v>9</v>
      </c>
      <c r="W9" s="7">
        <v>31</v>
      </c>
      <c r="X9" s="8"/>
      <c r="Y9" s="9"/>
      <c r="Z9" s="25">
        <v>3</v>
      </c>
      <c r="AA9" s="25">
        <v>8</v>
      </c>
      <c r="AB9" s="8"/>
      <c r="AC9" s="9"/>
      <c r="AD9" s="25">
        <v>3</v>
      </c>
      <c r="AE9" s="7">
        <v>2</v>
      </c>
      <c r="AF9" s="8"/>
      <c r="AG9" s="9"/>
      <c r="AH9" s="25"/>
      <c r="AI9" s="7"/>
      <c r="AJ9" s="16"/>
      <c r="AK9" s="18"/>
      <c r="AL9" s="32">
        <f t="shared" si="0"/>
        <v>15</v>
      </c>
      <c r="AM9" s="33">
        <f t="shared" si="1"/>
        <v>41</v>
      </c>
      <c r="AN9" s="30"/>
      <c r="AO9" s="19"/>
      <c r="AP9" s="31">
        <v>4</v>
      </c>
    </row>
    <row r="10" spans="1:42" ht="18.5">
      <c r="A10" s="1" t="s">
        <v>27</v>
      </c>
      <c r="B10" s="1">
        <f t="shared" si="2"/>
        <v>3</v>
      </c>
      <c r="C10" s="1">
        <f t="shared" si="3"/>
        <v>17</v>
      </c>
      <c r="D10" s="1" t="s">
        <v>31</v>
      </c>
      <c r="E10" s="1">
        <f t="shared" si="4"/>
        <v>1</v>
      </c>
      <c r="F10" s="1">
        <f t="shared" si="5"/>
        <v>-17</v>
      </c>
      <c r="G10" s="22" t="s">
        <v>38</v>
      </c>
      <c r="H10" s="1">
        <v>13</v>
      </c>
      <c r="I10" s="1">
        <v>2</v>
      </c>
      <c r="J10" s="1"/>
      <c r="K10" s="1">
        <v>13</v>
      </c>
      <c r="L10" s="1">
        <v>10</v>
      </c>
      <c r="M10" s="1"/>
      <c r="N10" s="1">
        <v>13</v>
      </c>
      <c r="O10" s="1">
        <v>8</v>
      </c>
      <c r="P10" s="1"/>
      <c r="Q10" s="1">
        <v>11</v>
      </c>
      <c r="R10" s="1">
        <v>13</v>
      </c>
      <c r="S10" s="1">
        <f t="shared" si="6"/>
        <v>17</v>
      </c>
      <c r="U10" s="1" t="s">
        <v>28</v>
      </c>
      <c r="V10" s="25">
        <v>13</v>
      </c>
      <c r="W10" s="7">
        <v>74</v>
      </c>
      <c r="X10" s="8"/>
      <c r="Y10" s="9"/>
      <c r="Z10" s="25">
        <v>0</v>
      </c>
      <c r="AA10" s="25">
        <v>-35</v>
      </c>
      <c r="AB10" s="8"/>
      <c r="AC10" s="9"/>
      <c r="AD10" s="25">
        <v>1</v>
      </c>
      <c r="AE10" s="7">
        <v>-13</v>
      </c>
      <c r="AF10" s="8"/>
      <c r="AG10" s="9"/>
      <c r="AH10" s="25"/>
      <c r="AI10" s="7"/>
      <c r="AJ10" s="16"/>
      <c r="AK10" s="18"/>
      <c r="AL10" s="32">
        <f t="shared" si="0"/>
        <v>14</v>
      </c>
      <c r="AM10" s="33">
        <f t="shared" si="1"/>
        <v>26</v>
      </c>
      <c r="AN10" s="30"/>
      <c r="AO10" s="19"/>
      <c r="AP10" s="31">
        <v>5</v>
      </c>
    </row>
    <row r="11" spans="1:42" ht="18.5">
      <c r="A11" s="1" t="s">
        <v>20</v>
      </c>
      <c r="B11" s="1">
        <f t="shared" si="2"/>
        <v>1</v>
      </c>
      <c r="C11" s="1">
        <f t="shared" si="3"/>
        <v>-10</v>
      </c>
      <c r="D11" s="1" t="s">
        <v>29</v>
      </c>
      <c r="E11" s="1">
        <f t="shared" si="4"/>
        <v>3</v>
      </c>
      <c r="F11" s="1">
        <f t="shared" si="5"/>
        <v>10</v>
      </c>
      <c r="G11" s="22" t="s">
        <v>39</v>
      </c>
      <c r="H11" s="1">
        <v>13</v>
      </c>
      <c r="I11" s="1">
        <v>3</v>
      </c>
      <c r="J11" s="1"/>
      <c r="K11" s="1">
        <v>9</v>
      </c>
      <c r="L11" s="1">
        <v>13</v>
      </c>
      <c r="M11" s="1"/>
      <c r="N11" s="1">
        <v>5</v>
      </c>
      <c r="O11" s="1">
        <v>13</v>
      </c>
      <c r="P11" s="1"/>
      <c r="Q11" s="1">
        <v>5</v>
      </c>
      <c r="R11" s="1">
        <v>13</v>
      </c>
      <c r="S11" s="1">
        <f t="shared" si="6"/>
        <v>-10</v>
      </c>
      <c r="U11" s="1" t="s">
        <v>30</v>
      </c>
      <c r="V11" s="25">
        <v>8</v>
      </c>
      <c r="W11" s="7">
        <v>-6</v>
      </c>
      <c r="X11" s="8"/>
      <c r="Y11" s="9"/>
      <c r="Z11" s="25">
        <v>2</v>
      </c>
      <c r="AA11" s="25">
        <v>0</v>
      </c>
      <c r="AB11" s="8"/>
      <c r="AC11" s="9"/>
      <c r="AD11" s="25">
        <v>3</v>
      </c>
      <c r="AE11" s="7">
        <v>12</v>
      </c>
      <c r="AF11" s="8"/>
      <c r="AG11" s="9"/>
      <c r="AH11" s="25"/>
      <c r="AI11" s="7"/>
      <c r="AJ11" s="16"/>
      <c r="AK11" s="18"/>
      <c r="AL11" s="32">
        <f t="shared" si="0"/>
        <v>13</v>
      </c>
      <c r="AM11" s="33">
        <f t="shared" si="1"/>
        <v>6</v>
      </c>
      <c r="AN11" s="30"/>
      <c r="AO11" s="19"/>
      <c r="AP11" s="31">
        <v>6</v>
      </c>
    </row>
    <row r="12" spans="1:42" ht="18.5">
      <c r="G12"/>
      <c r="U12" s="1" t="s">
        <v>14</v>
      </c>
      <c r="V12" s="25">
        <v>8</v>
      </c>
      <c r="W12" s="7">
        <v>0</v>
      </c>
      <c r="X12" s="8"/>
      <c r="Y12" s="9"/>
      <c r="Z12" s="25">
        <v>1</v>
      </c>
      <c r="AA12" s="25">
        <v>-14</v>
      </c>
      <c r="AB12" s="8"/>
      <c r="AC12" s="9"/>
      <c r="AD12" s="25">
        <v>3</v>
      </c>
      <c r="AE12" s="7">
        <v>13</v>
      </c>
      <c r="AF12" s="8"/>
      <c r="AG12" s="9"/>
      <c r="AH12" s="25"/>
      <c r="AI12" s="7"/>
      <c r="AJ12" s="16"/>
      <c r="AK12" s="18"/>
      <c r="AL12" s="32">
        <f t="shared" si="0"/>
        <v>12</v>
      </c>
      <c r="AM12" s="33">
        <f t="shared" si="1"/>
        <v>-1</v>
      </c>
      <c r="AN12" s="30"/>
      <c r="AO12" s="19"/>
      <c r="AP12" s="31">
        <v>7</v>
      </c>
    </row>
    <row r="13" spans="1:42" ht="18.5">
      <c r="U13" s="1" t="s">
        <v>32</v>
      </c>
      <c r="V13" s="25">
        <v>8</v>
      </c>
      <c r="W13" s="7">
        <v>11</v>
      </c>
      <c r="X13" s="8"/>
      <c r="Y13" s="9"/>
      <c r="Z13" s="25">
        <v>1</v>
      </c>
      <c r="AA13" s="25">
        <v>-8</v>
      </c>
      <c r="AB13" s="8"/>
      <c r="AC13" s="9"/>
      <c r="AD13" s="25">
        <v>1</v>
      </c>
      <c r="AE13" s="7">
        <v>-20</v>
      </c>
      <c r="AF13" s="8"/>
      <c r="AG13" s="9"/>
      <c r="AH13" s="25"/>
      <c r="AI13" s="7"/>
      <c r="AJ13" s="16"/>
      <c r="AK13" s="18"/>
      <c r="AL13" s="32">
        <f t="shared" si="0"/>
        <v>10</v>
      </c>
      <c r="AM13" s="33">
        <f t="shared" si="1"/>
        <v>-17</v>
      </c>
      <c r="AN13" s="30"/>
      <c r="AO13" s="19"/>
      <c r="AP13" s="31">
        <v>8</v>
      </c>
    </row>
    <row r="14" spans="1:42" ht="18.5">
      <c r="A14" t="s">
        <v>0</v>
      </c>
      <c r="B14" s="21">
        <v>6</v>
      </c>
      <c r="U14" s="1" t="s">
        <v>29</v>
      </c>
      <c r="V14" s="25">
        <v>4</v>
      </c>
      <c r="W14" s="7">
        <v>-49</v>
      </c>
      <c r="X14" s="8"/>
      <c r="Y14" s="9"/>
      <c r="Z14" s="25">
        <v>3</v>
      </c>
      <c r="AA14" s="25">
        <v>10</v>
      </c>
      <c r="AB14" s="8"/>
      <c r="AC14" s="9"/>
      <c r="AD14" s="25">
        <v>1</v>
      </c>
      <c r="AE14" s="7">
        <v>-2</v>
      </c>
      <c r="AF14" s="8"/>
      <c r="AG14" s="9"/>
      <c r="AH14" s="25"/>
      <c r="AI14" s="7"/>
      <c r="AJ14" s="16"/>
      <c r="AK14" s="18"/>
      <c r="AL14" s="32">
        <f t="shared" si="0"/>
        <v>8</v>
      </c>
      <c r="AM14" s="33">
        <f t="shared" si="1"/>
        <v>-41</v>
      </c>
      <c r="AN14" s="30"/>
      <c r="AO14" s="19"/>
      <c r="AP14" s="31">
        <v>9</v>
      </c>
    </row>
    <row r="15" spans="1:42" ht="18.5">
      <c r="U15" s="1" t="s">
        <v>27</v>
      </c>
      <c r="V15" s="25">
        <v>3</v>
      </c>
      <c r="W15" s="7">
        <v>-70</v>
      </c>
      <c r="X15" s="8"/>
      <c r="Y15" s="9"/>
      <c r="Z15" s="25">
        <v>3</v>
      </c>
      <c r="AA15" s="25">
        <v>17</v>
      </c>
      <c r="AB15" s="8"/>
      <c r="AC15" s="9"/>
      <c r="AD15" s="26">
        <v>2</v>
      </c>
      <c r="AE15" s="1">
        <v>3</v>
      </c>
      <c r="AF15" s="8"/>
      <c r="AG15" s="9"/>
      <c r="AH15" s="25"/>
      <c r="AI15" s="7"/>
      <c r="AJ15" s="16"/>
      <c r="AK15" s="18"/>
      <c r="AL15" s="32">
        <f t="shared" si="0"/>
        <v>8</v>
      </c>
      <c r="AM15" s="33">
        <f t="shared" si="1"/>
        <v>-50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2" t="s">
        <v>41</v>
      </c>
      <c r="I16" s="43"/>
      <c r="J16" s="1"/>
      <c r="K16" s="44" t="s">
        <v>5</v>
      </c>
      <c r="L16" s="45"/>
      <c r="M16" s="1"/>
      <c r="N16" s="46" t="s">
        <v>6</v>
      </c>
      <c r="O16" s="47"/>
      <c r="P16" s="1"/>
      <c r="Q16" s="48" t="s">
        <v>7</v>
      </c>
      <c r="R16" s="49"/>
      <c r="S16" s="6" t="s">
        <v>9</v>
      </c>
      <c r="U16" s="1" t="s">
        <v>31</v>
      </c>
      <c r="V16" s="25">
        <v>5</v>
      </c>
      <c r="W16" s="7">
        <v>-43</v>
      </c>
      <c r="X16" s="8"/>
      <c r="Y16" s="9"/>
      <c r="Z16" s="25">
        <v>1</v>
      </c>
      <c r="AA16" s="25">
        <v>-17</v>
      </c>
      <c r="AB16" s="8"/>
      <c r="AC16" s="9"/>
      <c r="AD16" s="25">
        <v>1</v>
      </c>
      <c r="AE16" s="7">
        <v>-12</v>
      </c>
      <c r="AF16" s="8"/>
      <c r="AG16" s="9"/>
      <c r="AH16" s="25"/>
      <c r="AI16" s="7"/>
      <c r="AJ16" s="16"/>
      <c r="AK16" s="18"/>
      <c r="AL16" s="32">
        <f t="shared" si="0"/>
        <v>7</v>
      </c>
      <c r="AM16" s="33">
        <f t="shared" si="1"/>
        <v>-72</v>
      </c>
      <c r="AN16" s="30"/>
      <c r="AO16" s="19"/>
      <c r="AP16" s="31">
        <v>11</v>
      </c>
    </row>
    <row r="17" spans="1:42" ht="18.75" customHeight="1" thickBot="1">
      <c r="A17" s="1" t="s">
        <v>28</v>
      </c>
      <c r="B17" s="1">
        <f>IF(H17-I17&gt;0,1,0)+IF(K17-L17&gt;0,1,0)+IF(N17-O17&gt;0,1,0)+IF(Q17-R17&gt;0,1,0)</f>
        <v>1</v>
      </c>
      <c r="C17" s="1">
        <f>+S17</f>
        <v>-13</v>
      </c>
      <c r="D17" s="1" t="s">
        <v>14</v>
      </c>
      <c r="E17" s="1">
        <f>IF(H17-I17&lt;0,1,0)+IF(K17-L17&lt;0,1,0)+IF(N17-O17&lt;0,1,0)+IF(Q17-R17&lt;0,1,0)</f>
        <v>3</v>
      </c>
      <c r="F17" s="1">
        <f>-S17</f>
        <v>13</v>
      </c>
      <c r="G17" s="22" t="s">
        <v>34</v>
      </c>
      <c r="H17" s="1">
        <v>8</v>
      </c>
      <c r="I17" s="1">
        <v>13</v>
      </c>
      <c r="J17" s="1"/>
      <c r="K17" s="1">
        <v>10</v>
      </c>
      <c r="L17" s="1">
        <v>11</v>
      </c>
      <c r="M17" s="1"/>
      <c r="N17" s="1">
        <v>13</v>
      </c>
      <c r="O17" s="1">
        <v>8</v>
      </c>
      <c r="P17" s="1"/>
      <c r="Q17" s="1">
        <v>1</v>
      </c>
      <c r="R17" s="1">
        <v>13</v>
      </c>
      <c r="S17" s="1">
        <f>+H17+K17+N17+Q17-I17-L17-O17-R17</f>
        <v>-13</v>
      </c>
      <c r="U17" s="1" t="s">
        <v>20</v>
      </c>
      <c r="V17" s="25">
        <v>2</v>
      </c>
      <c r="W17" s="7">
        <v>-121</v>
      </c>
      <c r="X17" s="8"/>
      <c r="Y17" s="9"/>
      <c r="Z17" s="25">
        <v>1</v>
      </c>
      <c r="AA17" s="25">
        <v>-10</v>
      </c>
      <c r="AB17" s="8"/>
      <c r="AC17" s="9"/>
      <c r="AD17" s="25">
        <v>2</v>
      </c>
      <c r="AE17" s="7">
        <v>-3</v>
      </c>
      <c r="AF17" s="8"/>
      <c r="AG17" s="9"/>
      <c r="AH17" s="25"/>
      <c r="AI17" s="7"/>
      <c r="AJ17" s="16"/>
      <c r="AK17" s="37"/>
      <c r="AL17" s="38">
        <f t="shared" si="0"/>
        <v>5</v>
      </c>
      <c r="AM17" s="39">
        <f t="shared" si="1"/>
        <v>-134</v>
      </c>
      <c r="AN17" s="40"/>
      <c r="AO17" s="41"/>
      <c r="AP17" s="35">
        <v>12</v>
      </c>
    </row>
    <row r="18" spans="1:42" ht="18.75" customHeight="1">
      <c r="A18" t="s">
        <v>33</v>
      </c>
      <c r="B18" s="1">
        <f t="shared" ref="B18:B22" si="7">IF(H18-I18&gt;0,1,0)+IF(K18-L18&gt;0,1,0)+IF(N18-O18&gt;0,1,0)+IF(Q18-R18&gt;0,1,0)</f>
        <v>1</v>
      </c>
      <c r="C18" s="1">
        <f t="shared" ref="C18:C22" si="8">+S18</f>
        <v>-15</v>
      </c>
      <c r="D18" s="1" t="s">
        <v>21</v>
      </c>
      <c r="E18" s="1">
        <f t="shared" ref="E18:E22" si="9">IF(H18-I18&lt;0,1,0)+IF(K18-L18&lt;0,1,0)+IF(N18-O18&lt;0,1,0)+IF(Q18-R18&lt;0,1,0)</f>
        <v>3</v>
      </c>
      <c r="F18" s="1">
        <f t="shared" ref="F18:F22" si="10">-S18</f>
        <v>15</v>
      </c>
      <c r="G18" s="22" t="s">
        <v>35</v>
      </c>
      <c r="H18" s="1">
        <v>6</v>
      </c>
      <c r="I18" s="1">
        <v>13</v>
      </c>
      <c r="J18" s="1"/>
      <c r="K18" s="1">
        <v>8</v>
      </c>
      <c r="L18" s="1">
        <v>13</v>
      </c>
      <c r="M18" s="1"/>
      <c r="N18" s="1">
        <v>13</v>
      </c>
      <c r="O18" s="1">
        <v>12</v>
      </c>
      <c r="P18" s="1"/>
      <c r="Q18" s="1">
        <v>9</v>
      </c>
      <c r="R18" s="1">
        <v>13</v>
      </c>
      <c r="S18" s="1">
        <f>+H18+K18+N18+Q18-I18-L18-O18-R18</f>
        <v>-15</v>
      </c>
    </row>
    <row r="19" spans="1:42" ht="18.75" customHeight="1">
      <c r="A19" s="1" t="s">
        <v>32</v>
      </c>
      <c r="B19" s="1">
        <f t="shared" si="7"/>
        <v>1</v>
      </c>
      <c r="C19" s="1">
        <f t="shared" si="8"/>
        <v>-20</v>
      </c>
      <c r="D19" s="1" t="s">
        <v>11</v>
      </c>
      <c r="E19" s="1">
        <f t="shared" si="9"/>
        <v>3</v>
      </c>
      <c r="F19" s="1">
        <f t="shared" si="10"/>
        <v>20</v>
      </c>
      <c r="G19" s="22" t="s">
        <v>36</v>
      </c>
      <c r="H19" s="1">
        <v>3</v>
      </c>
      <c r="I19" s="1">
        <v>13</v>
      </c>
      <c r="J19" s="1"/>
      <c r="K19" s="1">
        <v>4</v>
      </c>
      <c r="L19" s="1">
        <v>13</v>
      </c>
      <c r="M19" s="1"/>
      <c r="N19" s="1">
        <v>13</v>
      </c>
      <c r="O19" s="1">
        <v>5</v>
      </c>
      <c r="P19" s="2"/>
      <c r="Q19" s="1">
        <v>4</v>
      </c>
      <c r="R19" s="1">
        <v>13</v>
      </c>
      <c r="S19" s="1">
        <f t="shared" ref="S19:S22" si="11">+H19+K19+N19+Q19-I19-L19-O19-R19</f>
        <v>-20</v>
      </c>
      <c r="AC19" s="3"/>
    </row>
    <row r="20" spans="1:42" ht="18.75" customHeight="1">
      <c r="A20" s="1" t="s">
        <v>31</v>
      </c>
      <c r="B20" s="1">
        <f t="shared" si="7"/>
        <v>1</v>
      </c>
      <c r="C20" s="1">
        <f t="shared" si="8"/>
        <v>-12</v>
      </c>
      <c r="D20" s="1" t="s">
        <v>30</v>
      </c>
      <c r="E20" s="1">
        <f t="shared" si="9"/>
        <v>3</v>
      </c>
      <c r="F20" s="1">
        <f t="shared" si="10"/>
        <v>12</v>
      </c>
      <c r="G20" s="22" t="s">
        <v>37</v>
      </c>
      <c r="H20" s="1">
        <v>7</v>
      </c>
      <c r="I20" s="1">
        <v>13</v>
      </c>
      <c r="J20" s="1"/>
      <c r="K20" s="1">
        <v>5</v>
      </c>
      <c r="L20" s="1">
        <v>13</v>
      </c>
      <c r="M20" s="1"/>
      <c r="N20" s="1">
        <v>10</v>
      </c>
      <c r="O20" s="1">
        <v>13</v>
      </c>
      <c r="P20" s="1"/>
      <c r="Q20" s="1">
        <v>13</v>
      </c>
      <c r="R20" s="1">
        <v>8</v>
      </c>
      <c r="S20" s="1">
        <f t="shared" si="11"/>
        <v>-12</v>
      </c>
    </row>
    <row r="21" spans="1:42" ht="18.75" customHeight="1">
      <c r="A21" s="1" t="s">
        <v>29</v>
      </c>
      <c r="B21" s="1">
        <f t="shared" si="7"/>
        <v>1</v>
      </c>
      <c r="C21" s="1">
        <f t="shared" si="8"/>
        <v>-2</v>
      </c>
      <c r="D21" s="1" t="s">
        <v>19</v>
      </c>
      <c r="E21" s="1">
        <f t="shared" si="9"/>
        <v>3</v>
      </c>
      <c r="F21" s="1">
        <f t="shared" si="10"/>
        <v>2</v>
      </c>
      <c r="G21" s="22" t="s">
        <v>38</v>
      </c>
      <c r="H21" s="1">
        <v>10</v>
      </c>
      <c r="I21" s="1">
        <v>13</v>
      </c>
      <c r="J21" s="1"/>
      <c r="K21" s="1">
        <v>10</v>
      </c>
      <c r="L21" s="1">
        <v>6</v>
      </c>
      <c r="M21" s="1"/>
      <c r="N21" s="1">
        <v>7</v>
      </c>
      <c r="O21" s="1">
        <v>9</v>
      </c>
      <c r="P21" s="1"/>
      <c r="Q21" s="1">
        <v>9</v>
      </c>
      <c r="R21" s="1">
        <v>10</v>
      </c>
      <c r="S21" s="1">
        <f t="shared" si="11"/>
        <v>-2</v>
      </c>
      <c r="Z21" s="3"/>
    </row>
    <row r="22" spans="1:42" ht="18.75" customHeight="1">
      <c r="A22" s="1" t="s">
        <v>20</v>
      </c>
      <c r="B22" s="1">
        <f t="shared" si="7"/>
        <v>2</v>
      </c>
      <c r="C22" s="1">
        <f t="shared" si="8"/>
        <v>-3</v>
      </c>
      <c r="D22" s="1" t="s">
        <v>27</v>
      </c>
      <c r="E22" s="1">
        <f t="shared" si="9"/>
        <v>2</v>
      </c>
      <c r="F22" s="1">
        <f t="shared" si="10"/>
        <v>3</v>
      </c>
      <c r="G22" s="22" t="s">
        <v>39</v>
      </c>
      <c r="H22" s="1">
        <v>4</v>
      </c>
      <c r="I22" s="1">
        <v>13</v>
      </c>
      <c r="J22" s="1"/>
      <c r="K22" s="1">
        <v>12</v>
      </c>
      <c r="L22" s="1">
        <v>7</v>
      </c>
      <c r="M22" s="1"/>
      <c r="N22" s="1">
        <v>13</v>
      </c>
      <c r="O22" s="1">
        <v>7</v>
      </c>
      <c r="P22" s="1">
        <v>8</v>
      </c>
      <c r="Q22" s="1">
        <v>8</v>
      </c>
      <c r="R22" s="1">
        <v>13</v>
      </c>
      <c r="S22" s="1">
        <f t="shared" si="11"/>
        <v>-3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2" t="s">
        <v>41</v>
      </c>
      <c r="I27" s="43"/>
      <c r="J27" s="1"/>
      <c r="K27" s="44" t="s">
        <v>5</v>
      </c>
      <c r="L27" s="45"/>
      <c r="M27" s="1"/>
      <c r="N27" s="46" t="s">
        <v>6</v>
      </c>
      <c r="O27" s="47"/>
      <c r="P27" s="1"/>
      <c r="Q27" s="48" t="s">
        <v>7</v>
      </c>
      <c r="R27" s="49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2">IF(H29-I29&gt;0,1,0)+IF(K29-L29&gt;0,1,0)+IF(N29-O29&gt;0,1,0)+IF(Q29-R29&gt;0,1,0)</f>
        <v>0</v>
      </c>
      <c r="C29" s="1">
        <f t="shared" ref="C29:C33" si="13">+S29</f>
        <v>0</v>
      </c>
      <c r="D29" s="1"/>
      <c r="E29" s="1">
        <f t="shared" ref="E29:E33" si="14">IF(H29-I29&lt;0,1,0)+IF(K29-L29&lt;0,1,0)+IF(N29-O29&lt;0,1,0)+IF(Q29-R29&lt;0,1,0)</f>
        <v>0</v>
      </c>
      <c r="F29" s="1">
        <f t="shared" ref="F29:F33" si="15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6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3"/>
        <v>0</v>
      </c>
      <c r="D30" s="1"/>
      <c r="E30" s="1">
        <f t="shared" si="14"/>
        <v>0</v>
      </c>
      <c r="F30" s="1">
        <f t="shared" si="15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6"/>
        <v>0</v>
      </c>
    </row>
    <row r="31" spans="1:42" ht="18.75" customHeight="1">
      <c r="A31" s="1"/>
      <c r="B31" s="1">
        <f t="shared" ref="B31" si="17">IF(H31-I31&gt;0,1,0)+IF(K31-L31&gt;0,1,0)+IF(N31-O31&gt;0,1,0)+IF(Q31-R31&gt;0,1,0)</f>
        <v>0</v>
      </c>
      <c r="C31" s="1">
        <f t="shared" si="13"/>
        <v>0</v>
      </c>
      <c r="D31" s="1"/>
      <c r="E31" s="1">
        <f t="shared" si="14"/>
        <v>0</v>
      </c>
      <c r="F31" s="1">
        <f t="shared" si="15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6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3"/>
        <v>0</v>
      </c>
      <c r="D32" s="1"/>
      <c r="E32" s="1">
        <f t="shared" si="14"/>
        <v>0</v>
      </c>
      <c r="F32" s="1">
        <f t="shared" si="15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6"/>
        <v>0</v>
      </c>
    </row>
    <row r="33" spans="1:19" ht="18.75" customHeight="1">
      <c r="A33" s="1"/>
      <c r="B33" s="1">
        <f t="shared" ref="B33" si="18">IF(H33-I33&gt;0,1,0)+IF(K33-L33&gt;0,1,0)+IF(N33-O33&gt;0,1,0)+IF(Q33-R33&gt;0,1,0)</f>
        <v>0</v>
      </c>
      <c r="C33" s="1">
        <f t="shared" si="13"/>
        <v>0</v>
      </c>
      <c r="D33" s="1"/>
      <c r="E33" s="1">
        <f t="shared" si="14"/>
        <v>0</v>
      </c>
      <c r="F33" s="1">
        <f t="shared" si="15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6"/>
        <v>0</v>
      </c>
    </row>
  </sheetData>
  <sortState ref="U6:AM17">
    <sortCondition descending="1" ref="AL6:AL17"/>
    <sortCondition descending="1" ref="AM6:AM17"/>
  </sortState>
  <mergeCells count="17">
    <mergeCell ref="AD4:AE4"/>
    <mergeCell ref="AH4:AI4"/>
    <mergeCell ref="AL4:AM4"/>
    <mergeCell ref="H16:I16"/>
    <mergeCell ref="K16:L16"/>
    <mergeCell ref="N16:O16"/>
    <mergeCell ref="Q16:R16"/>
    <mergeCell ref="H5:I5"/>
    <mergeCell ref="K5:L5"/>
    <mergeCell ref="N5:O5"/>
    <mergeCell ref="Q5:R5"/>
    <mergeCell ref="V4:W4"/>
    <mergeCell ref="H27:I27"/>
    <mergeCell ref="K27:L27"/>
    <mergeCell ref="N27:O27"/>
    <mergeCell ref="Q27:R27"/>
    <mergeCell ref="Z4:AA4"/>
  </mergeCells>
  <pageMargins left="0.70866141732283472" right="0.70866141732283472" top="0.74803149606299213" bottom="0.74803149606299213" header="0.31496062992125984" footer="0.31496062992125984"/>
  <pageSetup paperSize="9" scale="64" fitToWidth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zoomScale="70" zoomScaleNormal="70" workbookViewId="0">
      <selection activeCell="AA29" sqref="AA29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9" width="6.54296875" customWidth="1"/>
    <col min="10" max="10" width="2.453125" customWidth="1"/>
    <col min="11" max="12" width="6.54296875" customWidth="1"/>
    <col min="13" max="13" width="2" customWidth="1"/>
    <col min="14" max="15" width="6.54296875" customWidth="1"/>
    <col min="16" max="16" width="2" customWidth="1"/>
    <col min="17" max="18" width="6.54296875" customWidth="1"/>
    <col min="21" max="21" width="14.54296875" customWidth="1"/>
    <col min="22" max="22" width="6.54296875" customWidth="1"/>
    <col min="23" max="23" width="6.453125" customWidth="1"/>
    <col min="24" max="24" width="2.54296875" customWidth="1"/>
    <col min="25" max="25" width="2.81640625" customWidth="1"/>
    <col min="26" max="26" width="10.26953125" bestFit="1" customWidth="1"/>
    <col min="27" max="27" width="7.453125" bestFit="1" customWidth="1"/>
    <col min="28" max="28" width="2.54296875" customWidth="1"/>
    <col min="29" max="29" width="2.81640625" customWidth="1"/>
    <col min="30" max="30" width="6.54296875" customWidth="1"/>
    <col min="31" max="31" width="5.7265625" bestFit="1" customWidth="1"/>
    <col min="32" max="32" width="3.7265625" bestFit="1" customWidth="1"/>
    <col min="33" max="33" width="2.81640625" customWidth="1"/>
    <col min="34" max="34" width="6.54296875" customWidth="1"/>
    <col min="35" max="35" width="5.7265625" bestFit="1" customWidth="1"/>
    <col min="36" max="36" width="3.7265625" bestFit="1" customWidth="1"/>
    <col min="37" max="37" width="2.81640625" customWidth="1"/>
    <col min="38" max="38" width="8.26953125" bestFit="1" customWidth="1"/>
    <col min="39" max="39" width="6.453125" bestFit="1" customWidth="1"/>
    <col min="40" max="40" width="2.54296875" customWidth="1"/>
    <col min="41" max="41" width="2.81640625" customWidth="1"/>
    <col min="42" max="42" width="12" bestFit="1" customWidth="1"/>
  </cols>
  <sheetData>
    <row r="1" spans="1:42" s="5" customFormat="1" ht="23.5">
      <c r="A1" s="5" t="s">
        <v>26</v>
      </c>
      <c r="G1" s="23"/>
      <c r="U1" s="5" t="s">
        <v>26</v>
      </c>
    </row>
    <row r="2" spans="1:42" ht="18.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" thickBot="1">
      <c r="A3" t="s">
        <v>0</v>
      </c>
      <c r="B3">
        <v>3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5">
      <c r="U4" s="7" t="s">
        <v>1</v>
      </c>
      <c r="V4" s="50" t="s">
        <v>22</v>
      </c>
      <c r="W4" s="51"/>
      <c r="X4" s="8">
        <v>2</v>
      </c>
      <c r="Y4" s="9"/>
      <c r="Z4" s="50" t="s">
        <v>23</v>
      </c>
      <c r="AA4" s="51"/>
      <c r="AB4" s="8">
        <f>+B3</f>
        <v>3</v>
      </c>
      <c r="AC4" s="9"/>
      <c r="AD4" s="50" t="s">
        <v>23</v>
      </c>
      <c r="AE4" s="51"/>
      <c r="AF4" s="8">
        <f>+B14</f>
        <v>4</v>
      </c>
      <c r="AG4" s="9"/>
      <c r="AH4" s="50" t="s">
        <v>23</v>
      </c>
      <c r="AI4" s="51"/>
      <c r="AJ4" s="16"/>
      <c r="AK4" s="17"/>
      <c r="AL4" s="52" t="s">
        <v>40</v>
      </c>
      <c r="AM4" s="53"/>
      <c r="AN4" s="27"/>
      <c r="AO4" s="36"/>
      <c r="AP4" s="34" t="s">
        <v>24</v>
      </c>
    </row>
    <row r="5" spans="1:42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2" t="s">
        <v>41</v>
      </c>
      <c r="I5" s="43"/>
      <c r="J5" s="1"/>
      <c r="K5" s="44" t="s">
        <v>5</v>
      </c>
      <c r="L5" s="45"/>
      <c r="M5" s="1"/>
      <c r="N5" s="46" t="s">
        <v>6</v>
      </c>
      <c r="O5" s="47"/>
      <c r="P5" s="1"/>
      <c r="Q5" s="48" t="s">
        <v>7</v>
      </c>
      <c r="R5" s="49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5">
      <c r="A6" s="1" t="s">
        <v>30</v>
      </c>
      <c r="B6" s="1">
        <f>IF(H6-I6&gt;0,1,0)+IF(K6-L6&gt;0,1,0)+IF(N6-O6&gt;0,1,0)+IF(Q6-R6&gt;0,1,0)</f>
        <v>1</v>
      </c>
      <c r="C6" s="1">
        <f>+S6</f>
        <v>-20</v>
      </c>
      <c r="D6" s="1" t="s">
        <v>28</v>
      </c>
      <c r="E6" s="1">
        <f>IF(H6-I6&lt;0,1,0)+IF(K6-L6&lt;0,1,0)+IF(N6-O6&lt;0,1,0)+IF(Q6-R6&lt;0,1,0)</f>
        <v>3</v>
      </c>
      <c r="F6" s="1">
        <f>-S6</f>
        <v>20</v>
      </c>
      <c r="G6" s="22" t="s">
        <v>34</v>
      </c>
      <c r="H6" s="1">
        <v>8</v>
      </c>
      <c r="I6" s="1">
        <v>13</v>
      </c>
      <c r="J6" s="1"/>
      <c r="K6" s="1">
        <v>13</v>
      </c>
      <c r="L6" s="1">
        <v>10</v>
      </c>
      <c r="M6" s="1"/>
      <c r="N6" s="1">
        <v>1</v>
      </c>
      <c r="O6" s="1">
        <v>13</v>
      </c>
      <c r="P6" s="1"/>
      <c r="Q6" s="1">
        <v>6</v>
      </c>
      <c r="R6" s="1">
        <v>12</v>
      </c>
      <c r="S6" s="1">
        <f>+H6+K6+N6+Q6-I6-L6-O6-R6</f>
        <v>-20</v>
      </c>
      <c r="U6" s="1" t="s">
        <v>33</v>
      </c>
      <c r="V6" s="25">
        <v>7</v>
      </c>
      <c r="W6" s="7">
        <v>47</v>
      </c>
      <c r="X6" s="8"/>
      <c r="Y6" s="9"/>
      <c r="Z6" s="25">
        <v>4</v>
      </c>
      <c r="AA6" s="25">
        <v>22</v>
      </c>
      <c r="AB6" s="8"/>
      <c r="AC6" s="9"/>
      <c r="AD6" s="25">
        <v>3</v>
      </c>
      <c r="AE6" s="7">
        <v>8</v>
      </c>
      <c r="AF6" s="8"/>
      <c r="AG6" s="9"/>
      <c r="AH6" s="25"/>
      <c r="AI6" s="7"/>
      <c r="AJ6" s="16"/>
      <c r="AK6" s="18"/>
      <c r="AL6" s="32">
        <f t="shared" ref="AL6:AL17" si="0">+V6+Z6+AD6+AH6</f>
        <v>14</v>
      </c>
      <c r="AM6" s="33">
        <f t="shared" ref="AM6:AM17" si="1">+W6+AA6+AE6+AI6</f>
        <v>77</v>
      </c>
      <c r="AN6" s="30"/>
      <c r="AO6" s="19"/>
      <c r="AP6" s="31">
        <v>1</v>
      </c>
    </row>
    <row r="7" spans="1:42" ht="18.5">
      <c r="A7" s="1" t="s">
        <v>19</v>
      </c>
      <c r="B7" s="1">
        <f t="shared" ref="B7:B11" si="2">IF(H7-I7&gt;0,1,0)+IF(K7-L7&gt;0,1,0)+IF(N7-O7&gt;0,1,0)+IF(Q7-R7&gt;0,1,0)</f>
        <v>1</v>
      </c>
      <c r="C7" s="1">
        <f t="shared" ref="C7:C11" si="3">+S7</f>
        <v>-11</v>
      </c>
      <c r="D7" s="1" t="s">
        <v>11</v>
      </c>
      <c r="E7" s="1">
        <f t="shared" ref="E7:E11" si="4">IF(H7-I7&lt;0,1,0)+IF(K7-L7&lt;0,1,0)+IF(N7-O7&lt;0,1,0)+IF(Q7-R7&lt;0,1,0)</f>
        <v>3</v>
      </c>
      <c r="F7" s="1">
        <f t="shared" ref="F7:F11" si="5">-S7</f>
        <v>11</v>
      </c>
      <c r="G7" s="22" t="s">
        <v>35</v>
      </c>
      <c r="H7" s="1">
        <v>6</v>
      </c>
      <c r="I7" s="1">
        <v>13</v>
      </c>
      <c r="J7" s="1"/>
      <c r="K7" s="1">
        <v>13</v>
      </c>
      <c r="L7" s="1">
        <v>8</v>
      </c>
      <c r="M7" s="1"/>
      <c r="N7" s="1">
        <v>5</v>
      </c>
      <c r="O7" s="1">
        <v>11</v>
      </c>
      <c r="P7" s="1"/>
      <c r="Q7" s="1">
        <v>7</v>
      </c>
      <c r="R7" s="1">
        <v>10</v>
      </c>
      <c r="S7" s="1">
        <f t="shared" ref="S7:S11" si="6">+H7+K7+N7+Q7-I7-L7-O7-R7</f>
        <v>-11</v>
      </c>
      <c r="U7" s="1" t="s">
        <v>28</v>
      </c>
      <c r="V7" s="25">
        <v>6</v>
      </c>
      <c r="W7" s="7">
        <v>32</v>
      </c>
      <c r="X7" s="8"/>
      <c r="Y7" s="9"/>
      <c r="Z7" s="25">
        <v>3</v>
      </c>
      <c r="AA7" s="25">
        <v>20</v>
      </c>
      <c r="AB7" s="8"/>
      <c r="AC7" s="9"/>
      <c r="AD7" s="25">
        <v>4</v>
      </c>
      <c r="AE7" s="7">
        <v>22</v>
      </c>
      <c r="AF7" s="8"/>
      <c r="AG7" s="9"/>
      <c r="AH7" s="25"/>
      <c r="AI7" s="7"/>
      <c r="AJ7" s="16"/>
      <c r="AK7" s="18"/>
      <c r="AL7" s="32">
        <f t="shared" si="0"/>
        <v>13</v>
      </c>
      <c r="AM7" s="33">
        <f t="shared" si="1"/>
        <v>74</v>
      </c>
      <c r="AN7" s="30"/>
      <c r="AO7" s="19"/>
      <c r="AP7" s="31">
        <v>2</v>
      </c>
    </row>
    <row r="8" spans="1:42" ht="18.5">
      <c r="A8" s="1" t="s">
        <v>27</v>
      </c>
      <c r="B8" s="1">
        <f t="shared" si="2"/>
        <v>1</v>
      </c>
      <c r="C8" s="1">
        <f t="shared" si="3"/>
        <v>-14</v>
      </c>
      <c r="D8" s="1" t="s">
        <v>21</v>
      </c>
      <c r="E8" s="1">
        <f t="shared" si="4"/>
        <v>3</v>
      </c>
      <c r="F8" s="1">
        <f t="shared" si="5"/>
        <v>14</v>
      </c>
      <c r="G8" s="22" t="s">
        <v>36</v>
      </c>
      <c r="H8" s="1">
        <v>1</v>
      </c>
      <c r="I8" s="1">
        <v>13</v>
      </c>
      <c r="J8" s="1"/>
      <c r="K8" s="1">
        <v>5</v>
      </c>
      <c r="L8" s="1">
        <v>12</v>
      </c>
      <c r="M8" s="1"/>
      <c r="N8" s="1">
        <v>13</v>
      </c>
      <c r="O8" s="1">
        <v>4</v>
      </c>
      <c r="P8" s="2"/>
      <c r="Q8" s="1">
        <v>5</v>
      </c>
      <c r="R8" s="1">
        <v>9</v>
      </c>
      <c r="S8" s="1">
        <f t="shared" si="6"/>
        <v>-14</v>
      </c>
      <c r="U8" s="1" t="s">
        <v>21</v>
      </c>
      <c r="V8" s="25">
        <v>6</v>
      </c>
      <c r="W8" s="7">
        <v>22</v>
      </c>
      <c r="X8" s="8"/>
      <c r="Y8" s="9"/>
      <c r="Z8" s="25">
        <v>3</v>
      </c>
      <c r="AA8" s="25">
        <v>14</v>
      </c>
      <c r="AB8" s="8"/>
      <c r="AC8" s="9"/>
      <c r="AD8" s="25">
        <v>3</v>
      </c>
      <c r="AE8" s="7">
        <v>13</v>
      </c>
      <c r="AF8" s="8"/>
      <c r="AG8" s="9"/>
      <c r="AH8" s="25"/>
      <c r="AI8" s="7"/>
      <c r="AJ8" s="16"/>
      <c r="AK8" s="18"/>
      <c r="AL8" s="32">
        <f t="shared" si="0"/>
        <v>12</v>
      </c>
      <c r="AM8" s="33">
        <f t="shared" si="1"/>
        <v>49</v>
      </c>
      <c r="AN8" s="30"/>
      <c r="AO8" s="19"/>
      <c r="AP8" s="31">
        <v>3</v>
      </c>
    </row>
    <row r="9" spans="1:42" ht="18.5">
      <c r="A9" s="1" t="s">
        <v>20</v>
      </c>
      <c r="B9" s="1">
        <f t="shared" si="2"/>
        <v>1</v>
      </c>
      <c r="C9" s="1">
        <f t="shared" si="3"/>
        <v>-31</v>
      </c>
      <c r="D9" s="1" t="s">
        <v>14</v>
      </c>
      <c r="E9" s="1">
        <f t="shared" si="4"/>
        <v>3</v>
      </c>
      <c r="F9" s="1">
        <f t="shared" si="5"/>
        <v>31</v>
      </c>
      <c r="G9" s="22" t="s">
        <v>37</v>
      </c>
      <c r="H9" s="1">
        <v>3</v>
      </c>
      <c r="I9" s="1">
        <v>13</v>
      </c>
      <c r="J9" s="1"/>
      <c r="K9" s="1">
        <v>3</v>
      </c>
      <c r="L9" s="1">
        <v>13</v>
      </c>
      <c r="M9" s="1"/>
      <c r="N9" s="1">
        <v>1</v>
      </c>
      <c r="O9" s="1">
        <v>13</v>
      </c>
      <c r="P9" s="1"/>
      <c r="Q9" s="1">
        <v>12</v>
      </c>
      <c r="R9" s="1">
        <v>11</v>
      </c>
      <c r="S9" s="1">
        <f t="shared" si="6"/>
        <v>-31</v>
      </c>
      <c r="U9" s="1" t="s">
        <v>11</v>
      </c>
      <c r="V9" s="25">
        <v>7</v>
      </c>
      <c r="W9" s="7">
        <v>58</v>
      </c>
      <c r="X9" s="8"/>
      <c r="Y9" s="9"/>
      <c r="Z9" s="25">
        <v>3</v>
      </c>
      <c r="AA9" s="25">
        <v>11</v>
      </c>
      <c r="AB9" s="8"/>
      <c r="AC9" s="9"/>
      <c r="AD9" s="25">
        <v>0</v>
      </c>
      <c r="AE9" s="7">
        <v>-22</v>
      </c>
      <c r="AF9" s="8"/>
      <c r="AG9" s="9"/>
      <c r="AH9" s="25"/>
      <c r="AI9" s="7"/>
      <c r="AJ9" s="16"/>
      <c r="AK9" s="18"/>
      <c r="AL9" s="32">
        <f t="shared" si="0"/>
        <v>10</v>
      </c>
      <c r="AM9" s="33">
        <f t="shared" si="1"/>
        <v>47</v>
      </c>
      <c r="AN9" s="30"/>
      <c r="AO9" s="19"/>
      <c r="AP9" s="31">
        <v>4</v>
      </c>
    </row>
    <row r="10" spans="1:42" ht="18.5">
      <c r="A10" s="1" t="s">
        <v>29</v>
      </c>
      <c r="B10" s="1">
        <f t="shared" si="2"/>
        <v>0</v>
      </c>
      <c r="C10" s="1">
        <f t="shared" si="3"/>
        <v>-22</v>
      </c>
      <c r="D10" s="1" t="s">
        <v>33</v>
      </c>
      <c r="E10" s="1">
        <f t="shared" si="4"/>
        <v>4</v>
      </c>
      <c r="F10" s="1">
        <f t="shared" si="5"/>
        <v>22</v>
      </c>
      <c r="G10" s="22" t="s">
        <v>38</v>
      </c>
      <c r="H10" s="1">
        <v>11</v>
      </c>
      <c r="I10" s="1">
        <v>13</v>
      </c>
      <c r="J10" s="1"/>
      <c r="K10" s="1">
        <v>8</v>
      </c>
      <c r="L10" s="1">
        <v>13</v>
      </c>
      <c r="M10" s="1"/>
      <c r="N10" s="1">
        <v>5</v>
      </c>
      <c r="O10" s="1">
        <v>13</v>
      </c>
      <c r="P10" s="1"/>
      <c r="Q10" s="1">
        <v>6</v>
      </c>
      <c r="R10" s="1">
        <v>13</v>
      </c>
      <c r="S10" s="1">
        <f t="shared" si="6"/>
        <v>-22</v>
      </c>
      <c r="U10" s="1" t="s">
        <v>19</v>
      </c>
      <c r="V10" s="25">
        <v>6</v>
      </c>
      <c r="W10" s="7">
        <v>41</v>
      </c>
      <c r="X10" s="8"/>
      <c r="Y10" s="9"/>
      <c r="Z10" s="25">
        <v>1</v>
      </c>
      <c r="AA10" s="25">
        <v>-11</v>
      </c>
      <c r="AB10" s="8"/>
      <c r="AC10" s="9"/>
      <c r="AD10" s="25">
        <v>2</v>
      </c>
      <c r="AE10" s="7">
        <v>1</v>
      </c>
      <c r="AF10" s="8"/>
      <c r="AG10" s="9"/>
      <c r="AH10" s="25"/>
      <c r="AI10" s="7"/>
      <c r="AJ10" s="16"/>
      <c r="AK10" s="18"/>
      <c r="AL10" s="32">
        <f t="shared" si="0"/>
        <v>9</v>
      </c>
      <c r="AM10" s="33">
        <f t="shared" si="1"/>
        <v>31</v>
      </c>
      <c r="AN10" s="30"/>
      <c r="AO10" s="19"/>
      <c r="AP10" s="31">
        <v>5</v>
      </c>
    </row>
    <row r="11" spans="1:42" ht="18.5">
      <c r="A11" s="1" t="s">
        <v>31</v>
      </c>
      <c r="B11" s="1">
        <f t="shared" si="2"/>
        <v>1</v>
      </c>
      <c r="C11" s="1">
        <f t="shared" si="3"/>
        <v>-21</v>
      </c>
      <c r="D11" s="1" t="s">
        <v>32</v>
      </c>
      <c r="E11" s="1">
        <f t="shared" si="4"/>
        <v>3</v>
      </c>
      <c r="F11" s="1">
        <f t="shared" si="5"/>
        <v>21</v>
      </c>
      <c r="G11" s="22" t="s">
        <v>39</v>
      </c>
      <c r="H11" s="1">
        <v>3</v>
      </c>
      <c r="I11" s="1">
        <v>13</v>
      </c>
      <c r="J11" s="1"/>
      <c r="K11" s="1">
        <v>4</v>
      </c>
      <c r="L11" s="1">
        <v>13</v>
      </c>
      <c r="M11" s="1"/>
      <c r="N11" s="1">
        <v>7</v>
      </c>
      <c r="O11" s="1">
        <v>13</v>
      </c>
      <c r="P11" s="1"/>
      <c r="Q11" s="1">
        <v>13</v>
      </c>
      <c r="R11" s="1">
        <v>9</v>
      </c>
      <c r="S11" s="1">
        <f t="shared" si="6"/>
        <v>-21</v>
      </c>
      <c r="U11" s="1" t="s">
        <v>32</v>
      </c>
      <c r="V11" s="25">
        <v>1</v>
      </c>
      <c r="W11" s="7">
        <v>-37</v>
      </c>
      <c r="X11" s="8"/>
      <c r="Y11" s="9"/>
      <c r="Z11" s="25">
        <v>3</v>
      </c>
      <c r="AA11" s="25">
        <v>21</v>
      </c>
      <c r="AB11" s="8"/>
      <c r="AC11" s="9"/>
      <c r="AD11" s="25">
        <v>4</v>
      </c>
      <c r="AE11" s="7">
        <v>27</v>
      </c>
      <c r="AF11" s="8"/>
      <c r="AG11" s="9"/>
      <c r="AH11" s="25"/>
      <c r="AI11" s="7"/>
      <c r="AJ11" s="16"/>
      <c r="AK11" s="18"/>
      <c r="AL11" s="32">
        <f t="shared" si="0"/>
        <v>8</v>
      </c>
      <c r="AM11" s="33">
        <f t="shared" si="1"/>
        <v>11</v>
      </c>
      <c r="AN11" s="30"/>
      <c r="AO11" s="19"/>
      <c r="AP11" s="31">
        <v>6</v>
      </c>
    </row>
    <row r="12" spans="1:42" ht="18.5">
      <c r="G12"/>
      <c r="U12" s="1" t="s">
        <v>14</v>
      </c>
      <c r="V12" s="25">
        <v>3</v>
      </c>
      <c r="W12" s="7">
        <v>-30</v>
      </c>
      <c r="X12" s="8"/>
      <c r="Y12" s="9"/>
      <c r="Z12" s="25">
        <v>3</v>
      </c>
      <c r="AA12" s="25">
        <v>31</v>
      </c>
      <c r="AB12" s="8"/>
      <c r="AC12" s="9"/>
      <c r="AD12" s="25">
        <v>2</v>
      </c>
      <c r="AE12" s="7">
        <v>-1</v>
      </c>
      <c r="AF12" s="8"/>
      <c r="AG12" s="9"/>
      <c r="AH12" s="25"/>
      <c r="AI12" s="7"/>
      <c r="AJ12" s="16"/>
      <c r="AK12" s="18"/>
      <c r="AL12" s="32">
        <f t="shared" si="0"/>
        <v>8</v>
      </c>
      <c r="AM12" s="33">
        <f t="shared" si="1"/>
        <v>0</v>
      </c>
      <c r="AN12" s="30"/>
      <c r="AO12" s="19"/>
      <c r="AP12" s="31">
        <v>7</v>
      </c>
    </row>
    <row r="13" spans="1:42" ht="18.5">
      <c r="U13" s="1" t="s">
        <v>30</v>
      </c>
      <c r="V13" s="25">
        <v>6</v>
      </c>
      <c r="W13" s="7">
        <v>27</v>
      </c>
      <c r="X13" s="8"/>
      <c r="Y13" s="9"/>
      <c r="Z13" s="25">
        <v>1</v>
      </c>
      <c r="AA13" s="25">
        <v>-20</v>
      </c>
      <c r="AB13" s="8"/>
      <c r="AC13" s="9"/>
      <c r="AD13" s="25">
        <v>1</v>
      </c>
      <c r="AE13" s="7">
        <v>-13</v>
      </c>
      <c r="AF13" s="8"/>
      <c r="AG13" s="9"/>
      <c r="AH13" s="25"/>
      <c r="AI13" s="7"/>
      <c r="AJ13" s="16"/>
      <c r="AK13" s="18"/>
      <c r="AL13" s="32">
        <f t="shared" si="0"/>
        <v>8</v>
      </c>
      <c r="AM13" s="33">
        <f t="shared" si="1"/>
        <v>-6</v>
      </c>
      <c r="AN13" s="30"/>
      <c r="AO13" s="19"/>
      <c r="AP13" s="31">
        <v>8</v>
      </c>
    </row>
    <row r="14" spans="1:42" ht="18.5">
      <c r="A14" t="s">
        <v>0</v>
      </c>
      <c r="B14" s="21">
        <v>4</v>
      </c>
      <c r="U14" s="1" t="s">
        <v>31</v>
      </c>
      <c r="V14" s="25">
        <v>2</v>
      </c>
      <c r="W14" s="7">
        <v>-25</v>
      </c>
      <c r="X14" s="8"/>
      <c r="Y14" s="9"/>
      <c r="Z14" s="25">
        <v>1</v>
      </c>
      <c r="AA14" s="25">
        <v>-21</v>
      </c>
      <c r="AB14" s="8"/>
      <c r="AC14" s="9"/>
      <c r="AD14" s="25">
        <v>2</v>
      </c>
      <c r="AE14" s="7">
        <v>3</v>
      </c>
      <c r="AF14" s="8"/>
      <c r="AG14" s="9"/>
      <c r="AH14" s="25"/>
      <c r="AI14" s="7"/>
      <c r="AJ14" s="16"/>
      <c r="AK14" s="18"/>
      <c r="AL14" s="32">
        <f t="shared" si="0"/>
        <v>5</v>
      </c>
      <c r="AM14" s="33">
        <f t="shared" si="1"/>
        <v>-43</v>
      </c>
      <c r="AN14" s="30"/>
      <c r="AO14" s="19"/>
      <c r="AP14" s="31">
        <v>9</v>
      </c>
    </row>
    <row r="15" spans="1:42" ht="18.5">
      <c r="U15" s="1" t="s">
        <v>29</v>
      </c>
      <c r="V15" s="25">
        <v>2</v>
      </c>
      <c r="W15" s="7">
        <v>-24</v>
      </c>
      <c r="X15" s="8"/>
      <c r="Y15" s="9"/>
      <c r="Z15" s="25">
        <v>0</v>
      </c>
      <c r="AA15" s="25">
        <v>-22</v>
      </c>
      <c r="AB15" s="8"/>
      <c r="AC15" s="9"/>
      <c r="AD15" s="25">
        <v>2</v>
      </c>
      <c r="AE15" s="7">
        <v>-3</v>
      </c>
      <c r="AF15" s="8"/>
      <c r="AG15" s="9"/>
      <c r="AH15" s="25"/>
      <c r="AI15" s="7"/>
      <c r="AJ15" s="16"/>
      <c r="AK15" s="18"/>
      <c r="AL15" s="32">
        <f t="shared" si="0"/>
        <v>4</v>
      </c>
      <c r="AM15" s="33">
        <f t="shared" si="1"/>
        <v>-49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2" t="s">
        <v>41</v>
      </c>
      <c r="I16" s="43"/>
      <c r="J16" s="1"/>
      <c r="K16" s="44" t="s">
        <v>5</v>
      </c>
      <c r="L16" s="45"/>
      <c r="M16" s="1"/>
      <c r="N16" s="46" t="s">
        <v>6</v>
      </c>
      <c r="O16" s="47"/>
      <c r="P16" s="1"/>
      <c r="Q16" s="48" t="s">
        <v>7</v>
      </c>
      <c r="R16" s="49"/>
      <c r="S16" s="6" t="s">
        <v>9</v>
      </c>
      <c r="U16" s="1" t="s">
        <v>27</v>
      </c>
      <c r="V16" s="25">
        <v>1</v>
      </c>
      <c r="W16" s="7">
        <v>-48</v>
      </c>
      <c r="X16" s="8"/>
      <c r="Y16" s="9"/>
      <c r="Z16" s="25">
        <v>1</v>
      </c>
      <c r="AA16" s="25">
        <v>-14</v>
      </c>
      <c r="AB16" s="8"/>
      <c r="AC16" s="9"/>
      <c r="AD16" s="26">
        <v>1</v>
      </c>
      <c r="AE16" s="1">
        <v>-8</v>
      </c>
      <c r="AF16" s="8"/>
      <c r="AG16" s="9"/>
      <c r="AH16" s="25"/>
      <c r="AI16" s="7"/>
      <c r="AJ16" s="16"/>
      <c r="AK16" s="18"/>
      <c r="AL16" s="32">
        <f t="shared" si="0"/>
        <v>3</v>
      </c>
      <c r="AM16" s="33">
        <f t="shared" si="1"/>
        <v>-70</v>
      </c>
      <c r="AN16" s="30"/>
      <c r="AO16" s="19"/>
      <c r="AP16" s="31">
        <v>11</v>
      </c>
    </row>
    <row r="17" spans="1:42" ht="18.75" customHeight="1" thickBot="1">
      <c r="A17" s="1" t="s">
        <v>28</v>
      </c>
      <c r="B17" s="1">
        <f>IF(H17-I17&gt;0,1,0)+IF(K17-L17&gt;0,1,0)+IF(N17-O17&gt;0,1,0)+IF(Q17-R17&gt;0,1,0)</f>
        <v>4</v>
      </c>
      <c r="C17" s="1">
        <f>+S17</f>
        <v>22</v>
      </c>
      <c r="D17" s="1" t="s">
        <v>11</v>
      </c>
      <c r="E17" s="1">
        <f>IF(H17-I17&lt;0,1,0)+IF(K17-L17&lt;0,1,0)+IF(N17-O17&lt;0,1,0)+IF(Q17-R17&lt;0,1,0)</f>
        <v>0</v>
      </c>
      <c r="F17" s="1">
        <f>-S17</f>
        <v>-22</v>
      </c>
      <c r="G17" s="22" t="s">
        <v>34</v>
      </c>
      <c r="H17" s="1">
        <v>13</v>
      </c>
      <c r="I17" s="1">
        <v>11</v>
      </c>
      <c r="J17" s="1"/>
      <c r="K17" s="1">
        <v>13</v>
      </c>
      <c r="L17" s="1">
        <v>6</v>
      </c>
      <c r="M17" s="1"/>
      <c r="N17" s="1">
        <v>13</v>
      </c>
      <c r="O17" s="1">
        <v>4</v>
      </c>
      <c r="P17" s="1"/>
      <c r="Q17" s="1">
        <v>13</v>
      </c>
      <c r="R17" s="1">
        <v>9</v>
      </c>
      <c r="S17" s="1">
        <f>+H17+K17+N17+Q17-I17-L17-O17-R17</f>
        <v>22</v>
      </c>
      <c r="U17" s="1" t="s">
        <v>20</v>
      </c>
      <c r="V17" s="25">
        <v>1</v>
      </c>
      <c r="W17" s="7">
        <v>-63</v>
      </c>
      <c r="X17" s="8"/>
      <c r="Y17" s="9"/>
      <c r="Z17" s="25">
        <v>1</v>
      </c>
      <c r="AA17" s="25">
        <v>-31</v>
      </c>
      <c r="AB17" s="8"/>
      <c r="AC17" s="9"/>
      <c r="AD17" s="25">
        <v>0</v>
      </c>
      <c r="AE17" s="7">
        <v>-27</v>
      </c>
      <c r="AF17" s="8"/>
      <c r="AG17" s="9"/>
      <c r="AH17" s="25"/>
      <c r="AI17" s="7"/>
      <c r="AJ17" s="16"/>
      <c r="AK17" s="37"/>
      <c r="AL17" s="38">
        <f t="shared" si="0"/>
        <v>2</v>
      </c>
      <c r="AM17" s="39">
        <f t="shared" si="1"/>
        <v>-121</v>
      </c>
      <c r="AN17" s="40"/>
      <c r="AO17" s="41"/>
      <c r="AP17" s="35">
        <v>12</v>
      </c>
    </row>
    <row r="18" spans="1:42" ht="18.75" customHeight="1">
      <c r="A18" s="1" t="s">
        <v>21</v>
      </c>
      <c r="B18" s="1">
        <f t="shared" ref="B18" si="7">IF(H18-I18&gt;0,1,0)+IF(K18-L18&gt;0,1,0)+IF(N18-O18&gt;0,1,0)+IF(Q18-R18&gt;0,1,0)</f>
        <v>3</v>
      </c>
      <c r="C18" s="1">
        <f t="shared" ref="C18:C22" si="8">+S18</f>
        <v>13</v>
      </c>
      <c r="D18" s="1" t="s">
        <v>30</v>
      </c>
      <c r="E18" s="1">
        <f t="shared" ref="E18:E22" si="9">IF(H18-I18&lt;0,1,0)+IF(K18-L18&lt;0,1,0)+IF(N18-O18&lt;0,1,0)+IF(Q18-R18&lt;0,1,0)</f>
        <v>1</v>
      </c>
      <c r="F18" s="1">
        <f t="shared" ref="F18:F22" si="10">-S18</f>
        <v>-13</v>
      </c>
      <c r="G18" s="22" t="s">
        <v>35</v>
      </c>
      <c r="H18" s="1">
        <v>13</v>
      </c>
      <c r="I18" s="1">
        <v>7</v>
      </c>
      <c r="J18" s="1"/>
      <c r="K18" s="1">
        <v>8</v>
      </c>
      <c r="L18" s="1">
        <v>13</v>
      </c>
      <c r="M18" s="1"/>
      <c r="N18" s="1">
        <v>13</v>
      </c>
      <c r="O18" s="1">
        <v>3</v>
      </c>
      <c r="P18" s="1"/>
      <c r="Q18" s="1">
        <v>12</v>
      </c>
      <c r="R18" s="1">
        <v>10</v>
      </c>
      <c r="S18" s="1">
        <f t="shared" ref="S18:S22" si="11">+H18+K18+N18+Q18-I18-L18-O18-R18</f>
        <v>13</v>
      </c>
    </row>
    <row r="19" spans="1:42" ht="18.75" customHeight="1">
      <c r="A19" s="1" t="s">
        <v>14</v>
      </c>
      <c r="B19" s="1">
        <f>IF(H19-I19&gt;0,1,0)+IF(K19-L19&gt;0,1,0)+IF(N19-O19&gt;0,1,0)+IF(Q19-R19&gt;0,1,0)</f>
        <v>2</v>
      </c>
      <c r="C19" s="1">
        <f>+S19</f>
        <v>-1</v>
      </c>
      <c r="D19" s="1" t="s">
        <v>19</v>
      </c>
      <c r="E19" s="1">
        <f t="shared" si="9"/>
        <v>2</v>
      </c>
      <c r="F19" s="1">
        <f t="shared" si="10"/>
        <v>1</v>
      </c>
      <c r="G19" s="22" t="s">
        <v>36</v>
      </c>
      <c r="H19" s="1">
        <v>4</v>
      </c>
      <c r="I19" s="1">
        <v>13</v>
      </c>
      <c r="J19" s="1"/>
      <c r="K19" s="1">
        <v>11</v>
      </c>
      <c r="L19" s="1">
        <v>8</v>
      </c>
      <c r="M19" s="1"/>
      <c r="N19" s="1">
        <v>13</v>
      </c>
      <c r="O19" s="1">
        <v>7</v>
      </c>
      <c r="P19" s="2"/>
      <c r="Q19" s="1">
        <v>12</v>
      </c>
      <c r="R19" s="1">
        <v>13</v>
      </c>
      <c r="S19" s="1">
        <f t="shared" si="11"/>
        <v>-1</v>
      </c>
      <c r="AC19" s="3"/>
    </row>
    <row r="20" spans="1:42" ht="18.75" customHeight="1">
      <c r="A20" s="1" t="s">
        <v>33</v>
      </c>
      <c r="B20" s="1">
        <f t="shared" ref="B20" si="12">IF(H20-I20&gt;0,1,0)+IF(K20-L20&gt;0,1,0)+IF(N20-O20&gt;0,1,0)+IF(Q20-R20&gt;0,1,0)</f>
        <v>3</v>
      </c>
      <c r="C20" s="1">
        <f t="shared" si="8"/>
        <v>8</v>
      </c>
      <c r="D20" s="1" t="s">
        <v>27</v>
      </c>
      <c r="E20" s="1">
        <f t="shared" si="9"/>
        <v>1</v>
      </c>
      <c r="F20" s="1">
        <f t="shared" si="10"/>
        <v>-8</v>
      </c>
      <c r="G20" s="22" t="s">
        <v>37</v>
      </c>
      <c r="H20" s="1">
        <v>13</v>
      </c>
      <c r="I20" s="1">
        <v>10</v>
      </c>
      <c r="J20" s="1"/>
      <c r="K20" s="1">
        <v>13</v>
      </c>
      <c r="L20" s="1">
        <v>3</v>
      </c>
      <c r="M20" s="1"/>
      <c r="N20" s="1">
        <v>1</v>
      </c>
      <c r="O20" s="1">
        <v>13</v>
      </c>
      <c r="P20" s="1"/>
      <c r="Q20" s="1">
        <v>13</v>
      </c>
      <c r="R20" s="1">
        <v>6</v>
      </c>
      <c r="S20" s="1">
        <f t="shared" si="11"/>
        <v>8</v>
      </c>
    </row>
    <row r="21" spans="1:42" ht="18.75" customHeight="1">
      <c r="A21" s="1" t="s">
        <v>32</v>
      </c>
      <c r="B21" s="1">
        <f>IF(H21-I21&gt;0,1,0)+IF(K21-L21&gt;0,1,0)+IF(N21-O21&gt;0,1,0)+IF(Q21-R21&gt;0,1,0)</f>
        <v>4</v>
      </c>
      <c r="C21" s="1">
        <f t="shared" si="8"/>
        <v>27</v>
      </c>
      <c r="D21" s="1" t="s">
        <v>20</v>
      </c>
      <c r="E21" s="1">
        <f t="shared" si="9"/>
        <v>0</v>
      </c>
      <c r="F21" s="1">
        <f t="shared" si="10"/>
        <v>-27</v>
      </c>
      <c r="G21" s="22" t="s">
        <v>38</v>
      </c>
      <c r="H21" s="1">
        <v>13</v>
      </c>
      <c r="I21" s="1">
        <v>6</v>
      </c>
      <c r="J21" s="1"/>
      <c r="K21" s="1">
        <v>12</v>
      </c>
      <c r="L21" s="1">
        <v>8</v>
      </c>
      <c r="M21" s="1"/>
      <c r="N21" s="1">
        <v>13</v>
      </c>
      <c r="O21" s="1">
        <v>3</v>
      </c>
      <c r="P21" s="1">
        <v>13</v>
      </c>
      <c r="Q21" s="1">
        <v>13</v>
      </c>
      <c r="R21" s="1">
        <v>7</v>
      </c>
      <c r="S21" s="1">
        <f t="shared" si="11"/>
        <v>27</v>
      </c>
      <c r="Z21" s="3"/>
    </row>
    <row r="22" spans="1:42" ht="18.75" customHeight="1">
      <c r="A22" s="1" t="s">
        <v>31</v>
      </c>
      <c r="B22" s="1">
        <f t="shared" ref="B22" si="13">IF(H22-I22&gt;0,1,0)+IF(K22-L22&gt;0,1,0)+IF(N22-O22&gt;0,1,0)+IF(Q22-R22&gt;0,1,0)</f>
        <v>2</v>
      </c>
      <c r="C22" s="1">
        <f t="shared" si="8"/>
        <v>3</v>
      </c>
      <c r="D22" s="1" t="s">
        <v>29</v>
      </c>
      <c r="E22" s="1">
        <f t="shared" si="9"/>
        <v>2</v>
      </c>
      <c r="F22" s="1">
        <f t="shared" si="10"/>
        <v>-3</v>
      </c>
      <c r="G22" s="22" t="s">
        <v>39</v>
      </c>
      <c r="H22" s="1">
        <v>8</v>
      </c>
      <c r="I22" s="1">
        <v>13</v>
      </c>
      <c r="J22" s="1"/>
      <c r="K22" s="1">
        <v>13</v>
      </c>
      <c r="L22" s="1">
        <v>11</v>
      </c>
      <c r="M22" s="1"/>
      <c r="N22" s="1">
        <v>10</v>
      </c>
      <c r="O22" s="1">
        <v>13</v>
      </c>
      <c r="P22" s="1"/>
      <c r="Q22" s="1">
        <v>13</v>
      </c>
      <c r="R22" s="1">
        <v>4</v>
      </c>
      <c r="S22" s="1">
        <f t="shared" si="11"/>
        <v>3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2" t="s">
        <v>41</v>
      </c>
      <c r="I27" s="43"/>
      <c r="J27" s="1"/>
      <c r="K27" s="44" t="s">
        <v>5</v>
      </c>
      <c r="L27" s="45"/>
      <c r="M27" s="1"/>
      <c r="N27" s="46" t="s">
        <v>6</v>
      </c>
      <c r="O27" s="47"/>
      <c r="P27" s="1"/>
      <c r="Q27" s="48" t="s">
        <v>7</v>
      </c>
      <c r="R27" s="49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4">IF(H29-I29&gt;0,1,0)+IF(K29-L29&gt;0,1,0)+IF(N29-O29&gt;0,1,0)+IF(Q29-R29&gt;0,1,0)</f>
        <v>0</v>
      </c>
      <c r="C29" s="1">
        <f t="shared" ref="C29:C33" si="15">+S29</f>
        <v>0</v>
      </c>
      <c r="D29" s="1"/>
      <c r="E29" s="1">
        <f t="shared" ref="E29:E33" si="16">IF(H29-I29&lt;0,1,0)+IF(K29-L29&lt;0,1,0)+IF(N29-O29&lt;0,1,0)+IF(Q29-R29&lt;0,1,0)</f>
        <v>0</v>
      </c>
      <c r="F29" s="1">
        <f t="shared" ref="F29:F33" si="17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8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5"/>
        <v>0</v>
      </c>
      <c r="D30" s="1"/>
      <c r="E30" s="1">
        <f t="shared" si="16"/>
        <v>0</v>
      </c>
      <c r="F30" s="1">
        <f t="shared" si="17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8"/>
        <v>0</v>
      </c>
    </row>
    <row r="31" spans="1:42" ht="18.75" customHeight="1">
      <c r="A31" s="1"/>
      <c r="B31" s="1">
        <f t="shared" ref="B31" si="19">IF(H31-I31&gt;0,1,0)+IF(K31-L31&gt;0,1,0)+IF(N31-O31&gt;0,1,0)+IF(Q31-R31&gt;0,1,0)</f>
        <v>0</v>
      </c>
      <c r="C31" s="1">
        <f t="shared" si="15"/>
        <v>0</v>
      </c>
      <c r="D31" s="1"/>
      <c r="E31" s="1">
        <f t="shared" si="16"/>
        <v>0</v>
      </c>
      <c r="F31" s="1">
        <f t="shared" si="17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8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5"/>
        <v>0</v>
      </c>
      <c r="D32" s="1"/>
      <c r="E32" s="1">
        <f t="shared" si="16"/>
        <v>0</v>
      </c>
      <c r="F32" s="1">
        <f t="shared" si="17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8"/>
        <v>0</v>
      </c>
    </row>
    <row r="33" spans="1:19" ht="18.75" customHeight="1">
      <c r="A33" s="1"/>
      <c r="B33" s="1">
        <f t="shared" ref="B33" si="20">IF(H33-I33&gt;0,1,0)+IF(K33-L33&gt;0,1,0)+IF(N33-O33&gt;0,1,0)+IF(Q33-R33&gt;0,1,0)</f>
        <v>0</v>
      </c>
      <c r="C33" s="1">
        <f t="shared" si="15"/>
        <v>0</v>
      </c>
      <c r="D33" s="1"/>
      <c r="E33" s="1">
        <f t="shared" si="16"/>
        <v>0</v>
      </c>
      <c r="F33" s="1">
        <f t="shared" si="17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8"/>
        <v>0</v>
      </c>
    </row>
  </sheetData>
  <sortState ref="U6:AM17">
    <sortCondition descending="1" ref="AL6:AL17"/>
    <sortCondition descending="1" ref="AM6:AM17"/>
  </sortState>
  <mergeCells count="17">
    <mergeCell ref="H27:I27"/>
    <mergeCell ref="K27:L27"/>
    <mergeCell ref="N27:O27"/>
    <mergeCell ref="Q27:R27"/>
    <mergeCell ref="Z4:AA4"/>
    <mergeCell ref="AD4:AE4"/>
    <mergeCell ref="AH4:AI4"/>
    <mergeCell ref="AL4:AM4"/>
    <mergeCell ref="H16:I16"/>
    <mergeCell ref="K16:L16"/>
    <mergeCell ref="N16:O16"/>
    <mergeCell ref="Q16:R16"/>
    <mergeCell ref="H5:I5"/>
    <mergeCell ref="K5:L5"/>
    <mergeCell ref="N5:O5"/>
    <mergeCell ref="Q5:R5"/>
    <mergeCell ref="V4:W4"/>
  </mergeCells>
  <pageMargins left="0.70866141732283472" right="0.70866141732283472" top="0.74803149606299213" bottom="0.74803149606299213" header="0.31496062992125984" footer="0.31496062992125984"/>
  <pageSetup paperSize="9" scale="64" fitToWidth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zoomScale="70" zoomScaleNormal="70" workbookViewId="0">
      <selection activeCell="V12" sqref="V12"/>
    </sheetView>
  </sheetViews>
  <sheetFormatPr defaultRowHeight="14.5"/>
  <cols>
    <col min="1" max="1" width="14.7265625" customWidth="1"/>
    <col min="2" max="3" width="4.81640625" bestFit="1" customWidth="1"/>
    <col min="4" max="4" width="14.7265625" customWidth="1"/>
    <col min="5" max="5" width="4.81640625" bestFit="1" customWidth="1"/>
    <col min="6" max="6" width="5.7265625" bestFit="1" customWidth="1"/>
    <col min="7" max="7" width="10.54296875" style="24" bestFit="1" customWidth="1"/>
    <col min="8" max="9" width="6.54296875" customWidth="1"/>
    <col min="10" max="10" width="2.453125" customWidth="1"/>
    <col min="11" max="12" width="6.54296875" customWidth="1"/>
    <col min="13" max="13" width="2" customWidth="1"/>
    <col min="14" max="15" width="6.54296875" customWidth="1"/>
    <col min="16" max="16" width="2" customWidth="1"/>
    <col min="17" max="18" width="6.54296875" customWidth="1"/>
    <col min="21" max="21" width="14.54296875" customWidth="1"/>
    <col min="22" max="22" width="6.54296875" customWidth="1"/>
    <col min="23" max="23" width="6.453125" bestFit="1" customWidth="1"/>
    <col min="24" max="24" width="2.54296875" customWidth="1"/>
    <col min="25" max="25" width="2.81640625" customWidth="1"/>
    <col min="26" max="26" width="10.26953125" bestFit="1" customWidth="1"/>
    <col min="27" max="27" width="7.453125" bestFit="1" customWidth="1"/>
    <col min="28" max="28" width="2.54296875" customWidth="1"/>
    <col min="29" max="29" width="2.81640625" customWidth="1"/>
    <col min="30" max="30" width="6.54296875" customWidth="1"/>
    <col min="31" max="31" width="5.7265625" bestFit="1" customWidth="1"/>
    <col min="32" max="32" width="3.7265625" bestFit="1" customWidth="1"/>
    <col min="33" max="33" width="2.81640625" customWidth="1"/>
    <col min="34" max="34" width="6.54296875" customWidth="1"/>
    <col min="35" max="35" width="5.7265625" bestFit="1" customWidth="1"/>
    <col min="36" max="36" width="3.7265625" bestFit="1" customWidth="1"/>
    <col min="37" max="37" width="2.81640625" customWidth="1"/>
    <col min="38" max="38" width="8.26953125" bestFit="1" customWidth="1"/>
    <col min="39" max="39" width="6.453125" bestFit="1" customWidth="1"/>
    <col min="40" max="40" width="2.54296875" customWidth="1"/>
    <col min="41" max="41" width="2.81640625" customWidth="1"/>
    <col min="42" max="42" width="12" bestFit="1" customWidth="1"/>
  </cols>
  <sheetData>
    <row r="1" spans="1:42" s="5" customFormat="1" ht="23.5">
      <c r="A1" s="5" t="s">
        <v>26</v>
      </c>
      <c r="G1" s="23"/>
      <c r="U1" s="5" t="s">
        <v>26</v>
      </c>
    </row>
    <row r="2" spans="1:42" ht="18.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" thickBot="1">
      <c r="A3" t="s">
        <v>0</v>
      </c>
      <c r="B3">
        <v>1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5">
      <c r="U4" s="7" t="s">
        <v>1</v>
      </c>
      <c r="V4" s="50" t="s">
        <v>22</v>
      </c>
      <c r="W4" s="51"/>
      <c r="X4" s="8">
        <v>0</v>
      </c>
      <c r="Y4" s="9"/>
      <c r="Z4" s="50" t="s">
        <v>23</v>
      </c>
      <c r="AA4" s="51"/>
      <c r="AB4" s="8">
        <f>+B3</f>
        <v>1</v>
      </c>
      <c r="AC4" s="9"/>
      <c r="AD4" s="50" t="s">
        <v>23</v>
      </c>
      <c r="AE4" s="51"/>
      <c r="AF4" s="8">
        <f>+B14</f>
        <v>2</v>
      </c>
      <c r="AG4" s="9"/>
      <c r="AH4" s="50" t="s">
        <v>23</v>
      </c>
      <c r="AI4" s="51"/>
      <c r="AJ4" s="16"/>
      <c r="AK4" s="17"/>
      <c r="AL4" s="52" t="s">
        <v>40</v>
      </c>
      <c r="AM4" s="53"/>
      <c r="AN4" s="27"/>
      <c r="AO4" s="36"/>
      <c r="AP4" s="34" t="s">
        <v>24</v>
      </c>
    </row>
    <row r="5" spans="1:42" ht="18.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2" t="s">
        <v>41</v>
      </c>
      <c r="I5" s="43"/>
      <c r="J5" s="1"/>
      <c r="K5" s="44" t="s">
        <v>5</v>
      </c>
      <c r="L5" s="45"/>
      <c r="M5" s="1"/>
      <c r="N5" s="46" t="s">
        <v>6</v>
      </c>
      <c r="O5" s="47"/>
      <c r="P5" s="1"/>
      <c r="Q5" s="48" t="s">
        <v>7</v>
      </c>
      <c r="R5" s="49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5">
      <c r="A6" s="1" t="s">
        <v>27</v>
      </c>
      <c r="B6" s="1">
        <f>IF(H6-I6&gt;0,1,0)+IF(K6-L6&gt;0,1,0)+IF(N6-O6&gt;0,1,0)+IF(Q6-R6&gt;0,1,0)</f>
        <v>0</v>
      </c>
      <c r="C6" s="1">
        <f>+S6</f>
        <v>-36</v>
      </c>
      <c r="D6" s="1" t="s">
        <v>28</v>
      </c>
      <c r="E6" s="1">
        <f>IF(H6-I6&lt;0,1,0)+IF(K6-L6&lt;0,1,0)+IF(N6-O6&lt;0,1,0)+IF(Q6-R6&lt;0,1,0)</f>
        <v>4</v>
      </c>
      <c r="F6" s="1">
        <f>-S6</f>
        <v>36</v>
      </c>
      <c r="G6" s="22" t="s">
        <v>34</v>
      </c>
      <c r="H6" s="1">
        <v>9</v>
      </c>
      <c r="I6" s="1">
        <v>13</v>
      </c>
      <c r="J6" s="1"/>
      <c r="K6" s="1">
        <v>6</v>
      </c>
      <c r="L6" s="1">
        <v>13</v>
      </c>
      <c r="M6" s="1"/>
      <c r="N6" s="1">
        <v>0</v>
      </c>
      <c r="O6" s="1">
        <v>13</v>
      </c>
      <c r="P6" s="1"/>
      <c r="Q6" s="1">
        <v>1</v>
      </c>
      <c r="R6" s="1">
        <v>13</v>
      </c>
      <c r="S6" s="1">
        <f>+H6+K6+N6+Q6-I6-L6-O6-R6</f>
        <v>-36</v>
      </c>
      <c r="U6" s="1" t="s">
        <v>11</v>
      </c>
      <c r="V6" s="25"/>
      <c r="W6" s="7"/>
      <c r="X6" s="8"/>
      <c r="Y6" s="9"/>
      <c r="Z6" s="25">
        <v>4</v>
      </c>
      <c r="AA6" s="25">
        <v>32</v>
      </c>
      <c r="AB6" s="8"/>
      <c r="AC6" s="9"/>
      <c r="AD6" s="25">
        <v>3</v>
      </c>
      <c r="AE6" s="7">
        <v>26</v>
      </c>
      <c r="AF6" s="8"/>
      <c r="AG6" s="9"/>
      <c r="AH6" s="25"/>
      <c r="AI6" s="7"/>
      <c r="AJ6" s="16"/>
      <c r="AK6" s="18"/>
      <c r="AL6" s="32">
        <f t="shared" ref="AL6:AL17" si="0">+V6+Z6+AD6+AH6</f>
        <v>7</v>
      </c>
      <c r="AM6" s="33">
        <f t="shared" ref="AM6:AM17" si="1">+W6+AA6+AE6+AI6</f>
        <v>58</v>
      </c>
      <c r="AN6" s="30"/>
      <c r="AO6" s="19"/>
      <c r="AP6" s="31">
        <v>1</v>
      </c>
    </row>
    <row r="7" spans="1:42" ht="18.5">
      <c r="A7" s="1" t="s">
        <v>20</v>
      </c>
      <c r="B7" s="1">
        <f t="shared" ref="B7:B11" si="2">IF(H7-I7&gt;0,1,0)+IF(K7-L7&gt;0,1,0)+IF(N7-O7&gt;0,1,0)+IF(Q7-R7&gt;0,1,0)</f>
        <v>0</v>
      </c>
      <c r="C7" s="1">
        <f t="shared" ref="C7:C11" si="3">+S7</f>
        <v>-37</v>
      </c>
      <c r="D7" s="1" t="s">
        <v>19</v>
      </c>
      <c r="E7" s="1">
        <f t="shared" ref="E7:E11" si="4">IF(H7-I7&lt;0,1,0)+IF(K7-L7&lt;0,1,0)+IF(N7-O7&lt;0,1,0)+IF(Q7-R7&lt;0,1,0)</f>
        <v>4</v>
      </c>
      <c r="F7" s="1">
        <f t="shared" ref="F7:F11" si="5">-S7</f>
        <v>37</v>
      </c>
      <c r="G7" s="22" t="s">
        <v>35</v>
      </c>
      <c r="H7" s="1">
        <v>3</v>
      </c>
      <c r="I7" s="1">
        <v>13</v>
      </c>
      <c r="J7" s="1"/>
      <c r="K7" s="1">
        <v>5</v>
      </c>
      <c r="L7" s="1">
        <v>13</v>
      </c>
      <c r="M7" s="1"/>
      <c r="N7" s="1">
        <v>5</v>
      </c>
      <c r="O7" s="1">
        <v>13</v>
      </c>
      <c r="P7" s="1"/>
      <c r="Q7" s="1">
        <v>2</v>
      </c>
      <c r="R7" s="1">
        <v>13</v>
      </c>
      <c r="S7" s="1">
        <f t="shared" ref="S7:S11" si="6">+H7+K7+N7+Q7-I7-L7-O7-R7</f>
        <v>-37</v>
      </c>
      <c r="U7" s="1" t="s">
        <v>33</v>
      </c>
      <c r="V7" s="25"/>
      <c r="W7" s="7"/>
      <c r="X7" s="8"/>
      <c r="Y7" s="9"/>
      <c r="Z7" s="25">
        <v>3</v>
      </c>
      <c r="AA7" s="25">
        <v>23</v>
      </c>
      <c r="AB7" s="8"/>
      <c r="AC7" s="9"/>
      <c r="AD7" s="25">
        <v>4</v>
      </c>
      <c r="AE7" s="7">
        <v>24</v>
      </c>
      <c r="AF7" s="8"/>
      <c r="AG7" s="9"/>
      <c r="AH7" s="25"/>
      <c r="AI7" s="7"/>
      <c r="AJ7" s="16"/>
      <c r="AK7" s="18"/>
      <c r="AL7" s="32">
        <f t="shared" si="0"/>
        <v>7</v>
      </c>
      <c r="AM7" s="33">
        <f t="shared" si="1"/>
        <v>47</v>
      </c>
      <c r="AN7" s="30"/>
      <c r="AO7" s="19"/>
      <c r="AP7" s="31">
        <v>2</v>
      </c>
    </row>
    <row r="8" spans="1:42" ht="18.5">
      <c r="A8" s="1" t="s">
        <v>29</v>
      </c>
      <c r="B8" s="1">
        <f t="shared" si="2"/>
        <v>1</v>
      </c>
      <c r="C8" s="1">
        <f t="shared" si="3"/>
        <v>-15</v>
      </c>
      <c r="D8" s="1" t="s">
        <v>30</v>
      </c>
      <c r="E8" s="1">
        <f t="shared" si="4"/>
        <v>3</v>
      </c>
      <c r="F8" s="1">
        <f t="shared" si="5"/>
        <v>15</v>
      </c>
      <c r="G8" s="22" t="s">
        <v>36</v>
      </c>
      <c r="H8" s="1">
        <v>8</v>
      </c>
      <c r="I8" s="1">
        <v>13</v>
      </c>
      <c r="J8" s="1"/>
      <c r="K8" s="1">
        <v>6</v>
      </c>
      <c r="L8" s="1">
        <v>13</v>
      </c>
      <c r="M8" s="1"/>
      <c r="N8" s="1">
        <v>9</v>
      </c>
      <c r="O8" s="1">
        <v>13</v>
      </c>
      <c r="P8" s="2"/>
      <c r="Q8" s="1">
        <v>10</v>
      </c>
      <c r="R8" s="1">
        <v>9</v>
      </c>
      <c r="S8" s="1">
        <f t="shared" si="6"/>
        <v>-15</v>
      </c>
      <c r="U8" s="1" t="s">
        <v>19</v>
      </c>
      <c r="V8" s="25"/>
      <c r="W8" s="7"/>
      <c r="X8" s="8"/>
      <c r="Y8" s="9"/>
      <c r="Z8" s="25">
        <v>4</v>
      </c>
      <c r="AA8" s="25">
        <v>37</v>
      </c>
      <c r="AB8" s="8"/>
      <c r="AC8" s="9"/>
      <c r="AD8" s="25">
        <v>2</v>
      </c>
      <c r="AE8" s="7">
        <v>4</v>
      </c>
      <c r="AF8" s="8"/>
      <c r="AG8" s="9"/>
      <c r="AH8" s="25"/>
      <c r="AI8" s="7"/>
      <c r="AJ8" s="16"/>
      <c r="AK8" s="18"/>
      <c r="AL8" s="32">
        <f t="shared" si="0"/>
        <v>6</v>
      </c>
      <c r="AM8" s="33">
        <f t="shared" si="1"/>
        <v>41</v>
      </c>
      <c r="AN8" s="30"/>
      <c r="AO8" s="19"/>
      <c r="AP8" s="31">
        <v>3</v>
      </c>
    </row>
    <row r="9" spans="1:42" ht="18.5">
      <c r="A9" s="1" t="s">
        <v>31</v>
      </c>
      <c r="B9" s="1">
        <f t="shared" si="2"/>
        <v>0</v>
      </c>
      <c r="C9" s="1">
        <f t="shared" si="3"/>
        <v>-32</v>
      </c>
      <c r="D9" s="1" t="s">
        <v>11</v>
      </c>
      <c r="E9" s="1">
        <f t="shared" si="4"/>
        <v>4</v>
      </c>
      <c r="F9" s="1">
        <f t="shared" si="5"/>
        <v>32</v>
      </c>
      <c r="G9" s="22" t="s">
        <v>37</v>
      </c>
      <c r="H9" s="1">
        <v>5</v>
      </c>
      <c r="I9" s="1">
        <v>13</v>
      </c>
      <c r="J9" s="1"/>
      <c r="K9" s="1">
        <v>7</v>
      </c>
      <c r="L9" s="1">
        <v>13</v>
      </c>
      <c r="M9" s="1"/>
      <c r="N9" s="1">
        <v>0</v>
      </c>
      <c r="O9" s="1">
        <v>13</v>
      </c>
      <c r="P9" s="1"/>
      <c r="Q9" s="1">
        <v>8</v>
      </c>
      <c r="R9" s="1">
        <v>13</v>
      </c>
      <c r="S9" s="1">
        <f t="shared" si="6"/>
        <v>-32</v>
      </c>
      <c r="U9" s="1" t="s">
        <v>28</v>
      </c>
      <c r="V9" s="25"/>
      <c r="W9" s="7"/>
      <c r="X9" s="8"/>
      <c r="Y9" s="9"/>
      <c r="Z9" s="25">
        <v>4</v>
      </c>
      <c r="AA9" s="25">
        <v>36</v>
      </c>
      <c r="AB9" s="8"/>
      <c r="AC9" s="9"/>
      <c r="AD9" s="25">
        <v>2</v>
      </c>
      <c r="AE9" s="7">
        <v>-4</v>
      </c>
      <c r="AF9" s="8"/>
      <c r="AG9" s="9"/>
      <c r="AH9" s="25"/>
      <c r="AI9" s="7"/>
      <c r="AJ9" s="16"/>
      <c r="AK9" s="18"/>
      <c r="AL9" s="32">
        <f t="shared" si="0"/>
        <v>6</v>
      </c>
      <c r="AM9" s="33">
        <f t="shared" si="1"/>
        <v>32</v>
      </c>
      <c r="AN9" s="30"/>
      <c r="AO9" s="19"/>
      <c r="AP9" s="31">
        <v>4</v>
      </c>
    </row>
    <row r="10" spans="1:42" ht="18.5">
      <c r="A10" s="1" t="s">
        <v>32</v>
      </c>
      <c r="B10" s="1">
        <f t="shared" si="2"/>
        <v>1</v>
      </c>
      <c r="C10" s="1">
        <f t="shared" si="3"/>
        <v>-13</v>
      </c>
      <c r="D10" s="1" t="s">
        <v>21</v>
      </c>
      <c r="E10" s="1">
        <f t="shared" si="4"/>
        <v>3</v>
      </c>
      <c r="F10" s="1">
        <f t="shared" si="5"/>
        <v>13</v>
      </c>
      <c r="G10" s="22" t="s">
        <v>38</v>
      </c>
      <c r="H10" s="1">
        <v>5</v>
      </c>
      <c r="I10" s="1">
        <v>13</v>
      </c>
      <c r="J10" s="1"/>
      <c r="K10" s="1">
        <v>12</v>
      </c>
      <c r="L10" s="1">
        <v>13</v>
      </c>
      <c r="M10" s="1"/>
      <c r="N10" s="1">
        <v>9</v>
      </c>
      <c r="O10" s="1">
        <v>8</v>
      </c>
      <c r="P10" s="1"/>
      <c r="Q10" s="1">
        <v>8</v>
      </c>
      <c r="R10" s="1">
        <v>13</v>
      </c>
      <c r="S10" s="1">
        <f t="shared" si="6"/>
        <v>-13</v>
      </c>
      <c r="U10" s="1" t="s">
        <v>30</v>
      </c>
      <c r="V10" s="25"/>
      <c r="W10" s="7"/>
      <c r="X10" s="8"/>
      <c r="Y10" s="9"/>
      <c r="Z10" s="25">
        <v>3</v>
      </c>
      <c r="AA10" s="25">
        <v>15</v>
      </c>
      <c r="AB10" s="8"/>
      <c r="AC10" s="9"/>
      <c r="AD10" s="25">
        <v>3</v>
      </c>
      <c r="AE10" s="7">
        <v>12</v>
      </c>
      <c r="AF10" s="8"/>
      <c r="AG10" s="9"/>
      <c r="AH10" s="25"/>
      <c r="AI10" s="7"/>
      <c r="AJ10" s="16"/>
      <c r="AK10" s="18"/>
      <c r="AL10" s="32">
        <f t="shared" si="0"/>
        <v>6</v>
      </c>
      <c r="AM10" s="33">
        <f t="shared" si="1"/>
        <v>27</v>
      </c>
      <c r="AN10" s="30"/>
      <c r="AO10" s="19"/>
      <c r="AP10" s="31">
        <v>5</v>
      </c>
    </row>
    <row r="11" spans="1:42" ht="18.5">
      <c r="A11" s="1" t="s">
        <v>33</v>
      </c>
      <c r="B11" s="1">
        <f t="shared" si="2"/>
        <v>3</v>
      </c>
      <c r="C11" s="1">
        <f t="shared" si="3"/>
        <v>23</v>
      </c>
      <c r="D11" s="1" t="s">
        <v>14</v>
      </c>
      <c r="E11" s="1">
        <f t="shared" si="4"/>
        <v>1</v>
      </c>
      <c r="F11" s="1">
        <f t="shared" si="5"/>
        <v>-23</v>
      </c>
      <c r="G11" s="22" t="s">
        <v>39</v>
      </c>
      <c r="H11" s="1">
        <v>13</v>
      </c>
      <c r="I11" s="1">
        <v>6</v>
      </c>
      <c r="J11" s="1"/>
      <c r="K11" s="1">
        <v>13</v>
      </c>
      <c r="L11" s="1">
        <v>6</v>
      </c>
      <c r="M11" s="1"/>
      <c r="N11" s="1">
        <v>13</v>
      </c>
      <c r="O11" s="1">
        <v>3</v>
      </c>
      <c r="P11" s="1"/>
      <c r="Q11" s="1">
        <v>10</v>
      </c>
      <c r="R11" s="1">
        <v>11</v>
      </c>
      <c r="S11" s="1">
        <f t="shared" si="6"/>
        <v>23</v>
      </c>
      <c r="U11" s="1" t="s">
        <v>21</v>
      </c>
      <c r="V11" s="25"/>
      <c r="W11" s="7"/>
      <c r="X11" s="8"/>
      <c r="Y11" s="9"/>
      <c r="Z11" s="25">
        <v>3</v>
      </c>
      <c r="AA11" s="25">
        <v>13</v>
      </c>
      <c r="AB11" s="8"/>
      <c r="AC11" s="9"/>
      <c r="AD11" s="25">
        <v>3</v>
      </c>
      <c r="AE11" s="7">
        <v>9</v>
      </c>
      <c r="AF11" s="8"/>
      <c r="AG11" s="9"/>
      <c r="AH11" s="25"/>
      <c r="AI11" s="7"/>
      <c r="AJ11" s="16"/>
      <c r="AK11" s="18"/>
      <c r="AL11" s="32">
        <f t="shared" si="0"/>
        <v>6</v>
      </c>
      <c r="AM11" s="33">
        <f t="shared" si="1"/>
        <v>22</v>
      </c>
      <c r="AN11" s="30"/>
      <c r="AO11" s="19"/>
      <c r="AP11" s="31">
        <v>6</v>
      </c>
    </row>
    <row r="12" spans="1:42" ht="18.5">
      <c r="G12"/>
      <c r="U12" s="1" t="s">
        <v>14</v>
      </c>
      <c r="V12" s="25"/>
      <c r="W12" s="7"/>
      <c r="X12" s="8"/>
      <c r="Y12" s="9"/>
      <c r="Z12" s="25">
        <v>1</v>
      </c>
      <c r="AA12" s="25">
        <v>-23</v>
      </c>
      <c r="AB12" s="8"/>
      <c r="AC12" s="9"/>
      <c r="AD12" s="25">
        <v>2</v>
      </c>
      <c r="AE12" s="7">
        <v>-7</v>
      </c>
      <c r="AF12" s="8"/>
      <c r="AG12" s="9"/>
      <c r="AH12" s="25"/>
      <c r="AI12" s="7"/>
      <c r="AJ12" s="16"/>
      <c r="AK12" s="18"/>
      <c r="AL12" s="32">
        <f t="shared" si="0"/>
        <v>3</v>
      </c>
      <c r="AM12" s="33">
        <f t="shared" si="1"/>
        <v>-30</v>
      </c>
      <c r="AN12" s="30"/>
      <c r="AO12" s="19"/>
      <c r="AP12" s="31">
        <v>7</v>
      </c>
    </row>
    <row r="13" spans="1:42" ht="18.5">
      <c r="U13" s="1" t="s">
        <v>29</v>
      </c>
      <c r="V13" s="25"/>
      <c r="W13" s="7"/>
      <c r="X13" s="8"/>
      <c r="Y13" s="9"/>
      <c r="Z13" s="25">
        <v>1</v>
      </c>
      <c r="AA13" s="25">
        <v>-15</v>
      </c>
      <c r="AB13" s="8"/>
      <c r="AC13" s="9"/>
      <c r="AD13" s="25">
        <v>1</v>
      </c>
      <c r="AE13" s="7">
        <v>-9</v>
      </c>
      <c r="AF13" s="8"/>
      <c r="AG13" s="9"/>
      <c r="AH13" s="25"/>
      <c r="AI13" s="7"/>
      <c r="AJ13" s="16"/>
      <c r="AK13" s="18"/>
      <c r="AL13" s="32">
        <f t="shared" si="0"/>
        <v>2</v>
      </c>
      <c r="AM13" s="33">
        <f t="shared" si="1"/>
        <v>-24</v>
      </c>
      <c r="AN13" s="30"/>
      <c r="AO13" s="19"/>
      <c r="AP13" s="31">
        <v>8</v>
      </c>
    </row>
    <row r="14" spans="1:42" ht="18.5">
      <c r="A14" t="s">
        <v>0</v>
      </c>
      <c r="B14" s="21">
        <v>2</v>
      </c>
      <c r="U14" s="1" t="s">
        <v>31</v>
      </c>
      <c r="V14" s="25"/>
      <c r="W14" s="7"/>
      <c r="X14" s="8"/>
      <c r="Y14" s="9"/>
      <c r="Z14" s="25">
        <v>0</v>
      </c>
      <c r="AA14" s="25">
        <v>-32</v>
      </c>
      <c r="AB14" s="8"/>
      <c r="AC14" s="9"/>
      <c r="AD14" s="25">
        <v>2</v>
      </c>
      <c r="AE14" s="7">
        <v>7</v>
      </c>
      <c r="AF14" s="8"/>
      <c r="AG14" s="9"/>
      <c r="AH14" s="25"/>
      <c r="AI14" s="7"/>
      <c r="AJ14" s="16"/>
      <c r="AK14" s="18"/>
      <c r="AL14" s="32">
        <f t="shared" si="0"/>
        <v>2</v>
      </c>
      <c r="AM14" s="33">
        <f t="shared" si="1"/>
        <v>-25</v>
      </c>
      <c r="AN14" s="30"/>
      <c r="AO14" s="19"/>
      <c r="AP14" s="31">
        <v>9</v>
      </c>
    </row>
    <row r="15" spans="1:42" ht="18.5">
      <c r="U15" s="1" t="s">
        <v>32</v>
      </c>
      <c r="V15" s="25"/>
      <c r="W15" s="7"/>
      <c r="X15" s="8"/>
      <c r="Y15" s="9"/>
      <c r="Z15" s="25">
        <v>1</v>
      </c>
      <c r="AA15" s="25">
        <v>-13</v>
      </c>
      <c r="AB15" s="8"/>
      <c r="AC15" s="9"/>
      <c r="AD15" s="25">
        <v>0</v>
      </c>
      <c r="AE15" s="7">
        <v>-24</v>
      </c>
      <c r="AF15" s="8"/>
      <c r="AG15" s="9"/>
      <c r="AH15" s="25"/>
      <c r="AI15" s="7"/>
      <c r="AJ15" s="16"/>
      <c r="AK15" s="18"/>
      <c r="AL15" s="32">
        <f t="shared" si="0"/>
        <v>1</v>
      </c>
      <c r="AM15" s="33">
        <f t="shared" si="1"/>
        <v>-37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2" t="s">
        <v>41</v>
      </c>
      <c r="I16" s="43"/>
      <c r="J16" s="1"/>
      <c r="K16" s="44" t="s">
        <v>5</v>
      </c>
      <c r="L16" s="45"/>
      <c r="M16" s="1"/>
      <c r="N16" s="46" t="s">
        <v>6</v>
      </c>
      <c r="O16" s="47"/>
      <c r="P16" s="1"/>
      <c r="Q16" s="48" t="s">
        <v>7</v>
      </c>
      <c r="R16" s="49"/>
      <c r="S16" s="6" t="s">
        <v>9</v>
      </c>
      <c r="U16" s="1" t="s">
        <v>27</v>
      </c>
      <c r="V16" s="25"/>
      <c r="W16" s="7"/>
      <c r="X16" s="8"/>
      <c r="Y16" s="9"/>
      <c r="Z16" s="25">
        <v>0</v>
      </c>
      <c r="AA16" s="25">
        <v>-36</v>
      </c>
      <c r="AB16" s="8"/>
      <c r="AC16" s="9"/>
      <c r="AD16" s="26">
        <v>1</v>
      </c>
      <c r="AE16" s="1">
        <v>-12</v>
      </c>
      <c r="AF16" s="8"/>
      <c r="AG16" s="9"/>
      <c r="AH16" s="25"/>
      <c r="AI16" s="7"/>
      <c r="AJ16" s="16"/>
      <c r="AK16" s="18"/>
      <c r="AL16" s="32">
        <f t="shared" si="0"/>
        <v>1</v>
      </c>
      <c r="AM16" s="33">
        <f t="shared" si="1"/>
        <v>-48</v>
      </c>
      <c r="AN16" s="30"/>
      <c r="AO16" s="19"/>
      <c r="AP16" s="31">
        <v>11</v>
      </c>
    </row>
    <row r="17" spans="1:42" ht="18.75" customHeight="1" thickBot="1">
      <c r="A17" s="1" t="s">
        <v>28</v>
      </c>
      <c r="B17" s="1">
        <f>IF(H17-I17&gt;0,1,0)+IF(K17-L17&gt;0,1,0)+IF(N17-O17&gt;0,1,0)+IF(Q17-R17&gt;0,1,0)</f>
        <v>2</v>
      </c>
      <c r="C17" s="1">
        <f>+S17</f>
        <v>-4</v>
      </c>
      <c r="D17" s="1" t="s">
        <v>19</v>
      </c>
      <c r="E17" s="1">
        <f>IF(H17-I17&lt;0,1,0)+IF(K17-L17&lt;0,1,0)+IF(N17-O17&lt;0,1,0)+IF(Q17-R17&lt;0,1,0)</f>
        <v>2</v>
      </c>
      <c r="F17" s="1">
        <f>-S17</f>
        <v>4</v>
      </c>
      <c r="G17" s="22" t="s">
        <v>34</v>
      </c>
      <c r="H17" s="1">
        <v>2</v>
      </c>
      <c r="I17" s="1">
        <v>13</v>
      </c>
      <c r="J17" s="1"/>
      <c r="K17" s="1">
        <v>13</v>
      </c>
      <c r="L17" s="1">
        <v>3</v>
      </c>
      <c r="M17" s="1"/>
      <c r="N17" s="1">
        <v>8</v>
      </c>
      <c r="O17" s="1">
        <v>13</v>
      </c>
      <c r="P17" s="1"/>
      <c r="Q17" s="1">
        <v>11</v>
      </c>
      <c r="R17" s="1">
        <v>9</v>
      </c>
      <c r="S17" s="1">
        <f>+H17+K17+N17+Q17-I17-L17-O17-R17</f>
        <v>-4</v>
      </c>
      <c r="U17" s="1" t="s">
        <v>20</v>
      </c>
      <c r="V17" s="25"/>
      <c r="W17" s="7"/>
      <c r="X17" s="8"/>
      <c r="Y17" s="9"/>
      <c r="Z17" s="25">
        <v>0</v>
      </c>
      <c r="AA17" s="25">
        <v>-37</v>
      </c>
      <c r="AB17" s="8"/>
      <c r="AC17" s="9"/>
      <c r="AD17" s="25">
        <v>1</v>
      </c>
      <c r="AE17" s="7">
        <v>-26</v>
      </c>
      <c r="AF17" s="8"/>
      <c r="AG17" s="9"/>
      <c r="AH17" s="25"/>
      <c r="AI17" s="7"/>
      <c r="AJ17" s="16"/>
      <c r="AK17" s="37"/>
      <c r="AL17" s="38">
        <f t="shared" si="0"/>
        <v>1</v>
      </c>
      <c r="AM17" s="39">
        <f t="shared" si="1"/>
        <v>-63</v>
      </c>
      <c r="AN17" s="40"/>
      <c r="AO17" s="41"/>
      <c r="AP17" s="35">
        <v>12</v>
      </c>
    </row>
    <row r="18" spans="1:42" ht="18.75" customHeight="1">
      <c r="A18" s="1" t="s">
        <v>30</v>
      </c>
      <c r="B18" s="1">
        <f t="shared" ref="B18" si="7">IF(H18-I18&gt;0,1,0)+IF(K18-L18&gt;0,1,0)+IF(N18-O18&gt;0,1,0)+IF(Q18-R18&gt;0,1,0)</f>
        <v>3</v>
      </c>
      <c r="C18" s="1">
        <f t="shared" ref="C18:C22" si="8">+S18</f>
        <v>12</v>
      </c>
      <c r="D18" s="1" t="s">
        <v>27</v>
      </c>
      <c r="E18" s="1">
        <f t="shared" ref="E18:E22" si="9">IF(H18-I18&lt;0,1,0)+IF(K18-L18&lt;0,1,0)+IF(N18-O18&lt;0,1,0)+IF(Q18-R18&lt;0,1,0)</f>
        <v>1</v>
      </c>
      <c r="F18" s="1">
        <f t="shared" ref="F18:F22" si="10">-S18</f>
        <v>-12</v>
      </c>
      <c r="G18" s="22" t="s">
        <v>35</v>
      </c>
      <c r="H18" s="1">
        <v>13</v>
      </c>
      <c r="I18" s="1">
        <v>2</v>
      </c>
      <c r="J18" s="1"/>
      <c r="K18" s="1">
        <v>13</v>
      </c>
      <c r="L18" s="1">
        <v>7</v>
      </c>
      <c r="M18" s="1"/>
      <c r="N18" s="1">
        <v>6</v>
      </c>
      <c r="O18" s="1">
        <v>13</v>
      </c>
      <c r="P18" s="1"/>
      <c r="Q18" s="1">
        <v>13</v>
      </c>
      <c r="R18" s="1">
        <v>11</v>
      </c>
      <c r="S18" s="1">
        <f t="shared" ref="S18:S22" si="11">+H18+K18+N18+Q18-I18-L18-O18-R18</f>
        <v>12</v>
      </c>
    </row>
    <row r="19" spans="1:42" ht="18.75" customHeight="1">
      <c r="A19" s="1" t="s">
        <v>11</v>
      </c>
      <c r="B19" s="1">
        <f>IF(H19-I19&gt;0,1,0)+IF(K19-L19&gt;0,1,0)+IF(N19-O19&gt;0,1,0)+IF(Q19-R19&gt;0,1,0)</f>
        <v>3</v>
      </c>
      <c r="C19" s="1">
        <f>+S19</f>
        <v>26</v>
      </c>
      <c r="D19" s="1" t="s">
        <v>20</v>
      </c>
      <c r="E19" s="1">
        <f t="shared" si="9"/>
        <v>1</v>
      </c>
      <c r="F19" s="1">
        <f t="shared" si="10"/>
        <v>-26</v>
      </c>
      <c r="G19" s="22" t="s">
        <v>36</v>
      </c>
      <c r="H19" s="1">
        <v>13</v>
      </c>
      <c r="I19" s="1">
        <v>4</v>
      </c>
      <c r="J19" s="1"/>
      <c r="K19" s="1">
        <v>9</v>
      </c>
      <c r="L19" s="1">
        <v>10</v>
      </c>
      <c r="M19" s="1"/>
      <c r="N19" s="1">
        <v>13</v>
      </c>
      <c r="O19" s="1">
        <v>3</v>
      </c>
      <c r="P19" s="2"/>
      <c r="Q19" s="1">
        <v>13</v>
      </c>
      <c r="R19" s="1">
        <v>5</v>
      </c>
      <c r="S19" s="1">
        <f t="shared" si="11"/>
        <v>26</v>
      </c>
      <c r="AC19" s="3"/>
    </row>
    <row r="20" spans="1:42" ht="18.75" customHeight="1">
      <c r="A20" s="1" t="s">
        <v>21</v>
      </c>
      <c r="B20" s="1">
        <f t="shared" ref="B20" si="12">IF(H20-I20&gt;0,1,0)+IF(K20-L20&gt;0,1,0)+IF(N20-O20&gt;0,1,0)+IF(Q20-R20&gt;0,1,0)</f>
        <v>3</v>
      </c>
      <c r="C20" s="1">
        <f t="shared" si="8"/>
        <v>9</v>
      </c>
      <c r="D20" s="1" t="s">
        <v>29</v>
      </c>
      <c r="E20" s="1">
        <f t="shared" si="9"/>
        <v>1</v>
      </c>
      <c r="F20" s="1">
        <f t="shared" si="10"/>
        <v>-9</v>
      </c>
      <c r="G20" s="22" t="s">
        <v>37</v>
      </c>
      <c r="H20" s="1">
        <v>11</v>
      </c>
      <c r="I20" s="1">
        <v>9</v>
      </c>
      <c r="J20" s="1"/>
      <c r="K20" s="1">
        <v>13</v>
      </c>
      <c r="L20" s="1">
        <v>4</v>
      </c>
      <c r="M20" s="1"/>
      <c r="N20" s="1">
        <v>13</v>
      </c>
      <c r="O20" s="1">
        <v>5</v>
      </c>
      <c r="P20" s="1"/>
      <c r="Q20" s="1">
        <v>3</v>
      </c>
      <c r="R20" s="1">
        <v>13</v>
      </c>
      <c r="S20" s="1">
        <f t="shared" si="11"/>
        <v>9</v>
      </c>
    </row>
    <row r="21" spans="1:42" ht="18.75" customHeight="1">
      <c r="A21" s="1" t="s">
        <v>14</v>
      </c>
      <c r="B21" s="1">
        <f>IF(H21-I21&gt;0,1,0)+IF(K21-L21&gt;0,1,0)+IF(N21-O21&gt;0,1,0)+IF(Q21-R21&gt;0,1,0)</f>
        <v>2</v>
      </c>
      <c r="C21" s="1">
        <f t="shared" si="8"/>
        <v>-7</v>
      </c>
      <c r="D21" s="1" t="s">
        <v>31</v>
      </c>
      <c r="E21" s="1">
        <f t="shared" si="9"/>
        <v>2</v>
      </c>
      <c r="F21" s="1">
        <f t="shared" si="10"/>
        <v>7</v>
      </c>
      <c r="G21" s="22" t="s">
        <v>38</v>
      </c>
      <c r="H21" s="1">
        <v>13</v>
      </c>
      <c r="I21" s="1">
        <v>5</v>
      </c>
      <c r="J21" s="1"/>
      <c r="K21" s="1">
        <v>5</v>
      </c>
      <c r="L21" s="1">
        <v>13</v>
      </c>
      <c r="M21" s="1"/>
      <c r="N21" s="1">
        <v>0</v>
      </c>
      <c r="O21" s="1">
        <v>13</v>
      </c>
      <c r="P21" s="1">
        <v>13</v>
      </c>
      <c r="Q21" s="1">
        <v>13</v>
      </c>
      <c r="R21" s="1">
        <v>7</v>
      </c>
      <c r="S21" s="1">
        <f t="shared" si="11"/>
        <v>-7</v>
      </c>
      <c r="Z21" s="3"/>
    </row>
    <row r="22" spans="1:42" ht="18.75" customHeight="1">
      <c r="A22" s="1" t="s">
        <v>33</v>
      </c>
      <c r="B22" s="1">
        <f t="shared" ref="B22" si="13">IF(H22-I22&gt;0,1,0)+IF(K22-L22&gt;0,1,0)+IF(N22-O22&gt;0,1,0)+IF(Q22-R22&gt;0,1,0)</f>
        <v>4</v>
      </c>
      <c r="C22" s="1">
        <f t="shared" si="8"/>
        <v>24</v>
      </c>
      <c r="D22" s="1" t="s">
        <v>32</v>
      </c>
      <c r="E22" s="1">
        <f t="shared" si="9"/>
        <v>0</v>
      </c>
      <c r="F22" s="1">
        <f t="shared" si="10"/>
        <v>-24</v>
      </c>
      <c r="G22" s="22" t="s">
        <v>39</v>
      </c>
      <c r="H22" s="1">
        <v>13</v>
      </c>
      <c r="I22" s="1">
        <v>7</v>
      </c>
      <c r="J22" s="1"/>
      <c r="K22" s="1">
        <v>10</v>
      </c>
      <c r="L22" s="1">
        <v>6</v>
      </c>
      <c r="M22" s="1"/>
      <c r="N22" s="1">
        <v>13</v>
      </c>
      <c r="O22" s="1">
        <v>4</v>
      </c>
      <c r="P22" s="1"/>
      <c r="Q22" s="1">
        <v>13</v>
      </c>
      <c r="R22" s="1">
        <v>8</v>
      </c>
      <c r="S22" s="1">
        <f t="shared" si="11"/>
        <v>24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2" t="s">
        <v>41</v>
      </c>
      <c r="I27" s="43"/>
      <c r="J27" s="1"/>
      <c r="K27" s="44" t="s">
        <v>5</v>
      </c>
      <c r="L27" s="45"/>
      <c r="M27" s="1"/>
      <c r="N27" s="46" t="s">
        <v>6</v>
      </c>
      <c r="O27" s="47"/>
      <c r="P27" s="1"/>
      <c r="Q27" s="48" t="s">
        <v>7</v>
      </c>
      <c r="R27" s="49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4">IF(H29-I29&gt;0,1,0)+IF(K29-L29&gt;0,1,0)+IF(N29-O29&gt;0,1,0)+IF(Q29-R29&gt;0,1,0)</f>
        <v>0</v>
      </c>
      <c r="C29" s="1">
        <f t="shared" ref="C29:C33" si="15">+S29</f>
        <v>0</v>
      </c>
      <c r="D29" s="1"/>
      <c r="E29" s="1">
        <f t="shared" ref="E29:E33" si="16">IF(H29-I29&lt;0,1,0)+IF(K29-L29&lt;0,1,0)+IF(N29-O29&lt;0,1,0)+IF(Q29-R29&lt;0,1,0)</f>
        <v>0</v>
      </c>
      <c r="F29" s="1">
        <f t="shared" ref="F29:F33" si="17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8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5"/>
        <v>0</v>
      </c>
      <c r="D30" s="1"/>
      <c r="E30" s="1">
        <f t="shared" si="16"/>
        <v>0</v>
      </c>
      <c r="F30" s="1">
        <f t="shared" si="17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8"/>
        <v>0</v>
      </c>
    </row>
    <row r="31" spans="1:42" ht="18.75" customHeight="1">
      <c r="A31" s="1"/>
      <c r="B31" s="1">
        <f t="shared" ref="B31" si="19">IF(H31-I31&gt;0,1,0)+IF(K31-L31&gt;0,1,0)+IF(N31-O31&gt;0,1,0)+IF(Q31-R31&gt;0,1,0)</f>
        <v>0</v>
      </c>
      <c r="C31" s="1">
        <f t="shared" si="15"/>
        <v>0</v>
      </c>
      <c r="D31" s="1"/>
      <c r="E31" s="1">
        <f t="shared" si="16"/>
        <v>0</v>
      </c>
      <c r="F31" s="1">
        <f t="shared" si="17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8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5"/>
        <v>0</v>
      </c>
      <c r="D32" s="1"/>
      <c r="E32" s="1">
        <f t="shared" si="16"/>
        <v>0</v>
      </c>
      <c r="F32" s="1">
        <f t="shared" si="17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8"/>
        <v>0</v>
      </c>
    </row>
    <row r="33" spans="1:19" ht="18.75" customHeight="1">
      <c r="A33" s="1"/>
      <c r="B33" s="1">
        <f t="shared" ref="B33" si="20">IF(H33-I33&gt;0,1,0)+IF(K33-L33&gt;0,1,0)+IF(N33-O33&gt;0,1,0)+IF(Q33-R33&gt;0,1,0)</f>
        <v>0</v>
      </c>
      <c r="C33" s="1">
        <f t="shared" si="15"/>
        <v>0</v>
      </c>
      <c r="D33" s="1"/>
      <c r="E33" s="1">
        <f t="shared" si="16"/>
        <v>0</v>
      </c>
      <c r="F33" s="1">
        <f t="shared" si="17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8"/>
        <v>0</v>
      </c>
    </row>
  </sheetData>
  <sortState ref="U6:AO17">
    <sortCondition descending="1" ref="AL6:AL17"/>
    <sortCondition descending="1" ref="AM6:AM17"/>
  </sortState>
  <mergeCells count="17">
    <mergeCell ref="H27:I27"/>
    <mergeCell ref="K27:L27"/>
    <mergeCell ref="N27:O27"/>
    <mergeCell ref="Q27:R27"/>
    <mergeCell ref="Z4:AA4"/>
    <mergeCell ref="AD4:AE4"/>
    <mergeCell ref="AH4:AI4"/>
    <mergeCell ref="AL4:AM4"/>
    <mergeCell ref="H16:I16"/>
    <mergeCell ref="K16:L16"/>
    <mergeCell ref="N16:O16"/>
    <mergeCell ref="Q16:R16"/>
    <mergeCell ref="H5:I5"/>
    <mergeCell ref="K5:L5"/>
    <mergeCell ref="N5:O5"/>
    <mergeCell ref="Q5:R5"/>
    <mergeCell ref="V4:W4"/>
  </mergeCells>
  <pageMargins left="0.70866141732283472" right="0.70866141732283472" top="0.74803149606299213" bottom="0.74803149606299213" header="0.31496062992125984" footer="0.31496062992125984"/>
  <pageSetup paperSize="9" scale="64" fitToWidth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4"/>
  <sheetViews>
    <sheetView zoomScaleNormal="100" workbookViewId="0">
      <selection activeCell="C6" sqref="C6:D17"/>
    </sheetView>
  </sheetViews>
  <sheetFormatPr defaultRowHeight="14.5"/>
  <cols>
    <col min="2" max="2" width="14.54296875" customWidth="1"/>
    <col min="3" max="3" width="8.1796875" bestFit="1" customWidth="1"/>
    <col min="4" max="4" width="6.453125" bestFit="1" customWidth="1"/>
    <col min="5" max="5" width="2.54296875" customWidth="1"/>
    <col min="6" max="6" width="2.81640625" customWidth="1"/>
    <col min="7" max="7" width="11.453125" bestFit="1" customWidth="1"/>
  </cols>
  <sheetData>
    <row r="1" spans="2:7" s="5" customFormat="1" ht="23.5">
      <c r="B1" s="5" t="s">
        <v>43</v>
      </c>
    </row>
    <row r="2" spans="2:7" ht="18.5">
      <c r="B2" s="4"/>
      <c r="C2" s="4"/>
      <c r="D2" s="4"/>
      <c r="E2" s="4"/>
      <c r="F2" s="4"/>
      <c r="G2" s="4"/>
    </row>
    <row r="3" spans="2:7" ht="18.5">
      <c r="B3" s="4" t="s">
        <v>44</v>
      </c>
      <c r="C3" s="4"/>
      <c r="D3" s="4"/>
      <c r="E3" s="4"/>
      <c r="F3" s="4"/>
      <c r="G3" s="4"/>
    </row>
    <row r="4" spans="2:7" ht="18.5">
      <c r="B4" s="7" t="s">
        <v>1</v>
      </c>
      <c r="C4" s="50" t="s">
        <v>25</v>
      </c>
      <c r="D4" s="51"/>
      <c r="E4" s="8"/>
      <c r="F4" s="9"/>
      <c r="G4" s="10" t="s">
        <v>24</v>
      </c>
    </row>
    <row r="5" spans="2:7" ht="18.5">
      <c r="B5" s="7"/>
      <c r="C5" s="11" t="s">
        <v>3</v>
      </c>
      <c r="D5" s="12" t="s">
        <v>4</v>
      </c>
      <c r="E5" s="8"/>
      <c r="F5" s="9"/>
      <c r="G5" s="13"/>
    </row>
    <row r="6" spans="2:7" ht="18.5">
      <c r="B6" s="1" t="s">
        <v>21</v>
      </c>
      <c r="C6" s="14">
        <v>34</v>
      </c>
      <c r="D6" s="7">
        <v>173</v>
      </c>
      <c r="E6" s="8"/>
      <c r="F6" s="9"/>
      <c r="G6" s="13">
        <v>1</v>
      </c>
    </row>
    <row r="7" spans="2:7" ht="18.5">
      <c r="B7" s="1" t="s">
        <v>28</v>
      </c>
      <c r="C7" s="14">
        <v>31</v>
      </c>
      <c r="D7" s="7">
        <v>153</v>
      </c>
      <c r="E7" s="8"/>
      <c r="F7" s="9"/>
      <c r="G7" s="13">
        <v>2</v>
      </c>
    </row>
    <row r="8" spans="2:7" ht="18.5">
      <c r="B8" s="1" t="s">
        <v>11</v>
      </c>
      <c r="C8" s="14">
        <v>29</v>
      </c>
      <c r="D8" s="7">
        <v>122</v>
      </c>
      <c r="E8" s="8"/>
      <c r="F8" s="9"/>
      <c r="G8" s="13">
        <v>3</v>
      </c>
    </row>
    <row r="9" spans="2:7" ht="18.5">
      <c r="B9" s="1" t="s">
        <v>19</v>
      </c>
      <c r="C9" s="14">
        <v>29</v>
      </c>
      <c r="D9" s="7">
        <v>99</v>
      </c>
      <c r="E9" s="8"/>
      <c r="F9" s="9"/>
      <c r="G9" s="13">
        <v>4</v>
      </c>
    </row>
    <row r="10" spans="2:7" ht="18.5">
      <c r="B10" s="1" t="s">
        <v>30</v>
      </c>
      <c r="C10" s="14">
        <v>26</v>
      </c>
      <c r="D10" s="7">
        <v>40</v>
      </c>
      <c r="E10" s="8"/>
      <c r="F10" s="9"/>
      <c r="G10" s="13">
        <v>5</v>
      </c>
    </row>
    <row r="11" spans="2:7" ht="18.5">
      <c r="B11" s="1" t="s">
        <v>33</v>
      </c>
      <c r="C11" s="14">
        <v>21</v>
      </c>
      <c r="D11" s="7">
        <v>-17</v>
      </c>
      <c r="E11" s="8"/>
      <c r="F11" s="9"/>
      <c r="G11" s="13">
        <v>6</v>
      </c>
    </row>
    <row r="12" spans="2:7" ht="18.5">
      <c r="B12" s="1" t="s">
        <v>32</v>
      </c>
      <c r="C12" s="14">
        <v>18</v>
      </c>
      <c r="D12" s="7">
        <v>-40</v>
      </c>
      <c r="E12" s="8"/>
      <c r="F12" s="9"/>
      <c r="G12" s="13">
        <v>7</v>
      </c>
    </row>
    <row r="13" spans="2:7" ht="18.5">
      <c r="B13" s="1" t="s">
        <v>14</v>
      </c>
      <c r="C13" s="14">
        <v>18</v>
      </c>
      <c r="D13" s="7">
        <v>-54</v>
      </c>
      <c r="E13" s="8"/>
      <c r="F13" s="9"/>
      <c r="G13" s="13">
        <v>8</v>
      </c>
    </row>
    <row r="14" spans="2:7" ht="18.5">
      <c r="B14" s="1" t="s">
        <v>27</v>
      </c>
      <c r="C14" s="14">
        <v>17</v>
      </c>
      <c r="D14" s="7">
        <v>-56</v>
      </c>
      <c r="E14" s="8"/>
      <c r="F14" s="9"/>
      <c r="G14" s="13">
        <v>9</v>
      </c>
    </row>
    <row r="15" spans="2:7" ht="18.5">
      <c r="B15" s="1" t="s">
        <v>29</v>
      </c>
      <c r="C15" s="14">
        <v>17</v>
      </c>
      <c r="D15" s="7">
        <v>-72</v>
      </c>
      <c r="E15" s="8"/>
      <c r="F15" s="9"/>
      <c r="G15" s="13">
        <v>10</v>
      </c>
    </row>
    <row r="16" spans="2:7" ht="18.5">
      <c r="B16" s="1" t="s">
        <v>31</v>
      </c>
      <c r="C16" s="14">
        <v>14</v>
      </c>
      <c r="D16" s="7">
        <v>-135</v>
      </c>
      <c r="E16" s="8"/>
      <c r="F16" s="9"/>
      <c r="G16" s="13">
        <v>11</v>
      </c>
    </row>
    <row r="17" spans="2:7" ht="18.5">
      <c r="B17" s="1" t="s">
        <v>20</v>
      </c>
      <c r="C17" s="14">
        <v>10</v>
      </c>
      <c r="D17" s="7">
        <v>-213</v>
      </c>
      <c r="E17" s="8"/>
      <c r="F17" s="9"/>
      <c r="G17" s="15">
        <v>12</v>
      </c>
    </row>
    <row r="20" spans="2:7" ht="18.5">
      <c r="B20" s="4" t="s">
        <v>42</v>
      </c>
      <c r="C20" s="4"/>
      <c r="D20" s="4"/>
      <c r="E20" s="4"/>
      <c r="F20" s="4"/>
      <c r="G20" s="4"/>
    </row>
    <row r="21" spans="2:7" ht="18.5">
      <c r="B21" s="7" t="s">
        <v>1</v>
      </c>
      <c r="C21" s="50" t="s">
        <v>25</v>
      </c>
      <c r="D21" s="51"/>
      <c r="E21" s="8"/>
      <c r="F21" s="9"/>
      <c r="G21" s="10" t="s">
        <v>24</v>
      </c>
    </row>
    <row r="22" spans="2:7" ht="18.5">
      <c r="B22" s="7"/>
      <c r="C22" s="11" t="s">
        <v>3</v>
      </c>
      <c r="D22" s="12" t="s">
        <v>4</v>
      </c>
      <c r="E22" s="8"/>
      <c r="F22" s="9"/>
      <c r="G22" s="13"/>
    </row>
    <row r="23" spans="2:7" ht="18.5">
      <c r="B23" s="7" t="s">
        <v>12</v>
      </c>
      <c r="C23" s="14">
        <v>39</v>
      </c>
      <c r="D23" s="7">
        <v>269</v>
      </c>
      <c r="E23" s="8"/>
      <c r="F23" s="9"/>
      <c r="G23" s="13">
        <v>1</v>
      </c>
    </row>
    <row r="24" spans="2:7" ht="18.5">
      <c r="B24" s="7" t="s">
        <v>13</v>
      </c>
      <c r="C24" s="14">
        <v>29</v>
      </c>
      <c r="D24" s="7">
        <v>154</v>
      </c>
      <c r="E24" s="8"/>
      <c r="F24" s="9"/>
      <c r="G24" s="13">
        <v>2</v>
      </c>
    </row>
    <row r="25" spans="2:7" ht="18.5">
      <c r="B25" s="7" t="s">
        <v>19</v>
      </c>
      <c r="C25" s="14">
        <v>29</v>
      </c>
      <c r="D25" s="7">
        <v>97</v>
      </c>
      <c r="E25" s="8"/>
      <c r="F25" s="9"/>
      <c r="G25" s="13">
        <v>3</v>
      </c>
    </row>
    <row r="26" spans="2:7" ht="18.5">
      <c r="B26" s="7" t="s">
        <v>10</v>
      </c>
      <c r="C26" s="14">
        <v>28</v>
      </c>
      <c r="D26" s="7">
        <v>113</v>
      </c>
      <c r="E26" s="8"/>
      <c r="F26" s="9"/>
      <c r="G26" s="13">
        <v>4</v>
      </c>
    </row>
    <row r="27" spans="2:7" ht="18.5">
      <c r="B27" s="7" t="s">
        <v>21</v>
      </c>
      <c r="C27" s="14">
        <v>23</v>
      </c>
      <c r="D27" s="7">
        <v>54</v>
      </c>
      <c r="E27" s="8"/>
      <c r="F27" s="9"/>
      <c r="G27" s="13">
        <v>5</v>
      </c>
    </row>
    <row r="28" spans="2:7" ht="18.5">
      <c r="B28" s="7" t="s">
        <v>18</v>
      </c>
      <c r="C28" s="14">
        <v>22</v>
      </c>
      <c r="D28" s="7">
        <v>17</v>
      </c>
      <c r="E28" s="8"/>
      <c r="F28" s="9"/>
      <c r="G28" s="15">
        <v>12</v>
      </c>
    </row>
    <row r="29" spans="2:7" ht="18.5">
      <c r="B29" s="7" t="s">
        <v>16</v>
      </c>
      <c r="C29" s="14">
        <v>20</v>
      </c>
      <c r="D29" s="7">
        <v>-40</v>
      </c>
      <c r="E29" s="8"/>
      <c r="F29" s="9"/>
    </row>
    <row r="30" spans="2:7" ht="18.5">
      <c r="B30" s="7" t="s">
        <v>17</v>
      </c>
      <c r="C30" s="14">
        <v>20</v>
      </c>
      <c r="D30" s="7">
        <v>-60</v>
      </c>
      <c r="E30" s="8"/>
      <c r="F30" s="9"/>
    </row>
    <row r="31" spans="2:7" ht="18.5">
      <c r="B31" s="7" t="s">
        <v>11</v>
      </c>
      <c r="C31" s="14">
        <v>19</v>
      </c>
      <c r="D31" s="7">
        <v>-59</v>
      </c>
      <c r="E31" s="8"/>
      <c r="F31" s="9"/>
      <c r="G31" s="4"/>
    </row>
    <row r="32" spans="2:7" ht="18.5">
      <c r="B32" s="7" t="s">
        <v>15</v>
      </c>
      <c r="C32" s="14">
        <v>16</v>
      </c>
      <c r="D32" s="7">
        <v>-95</v>
      </c>
      <c r="E32" s="8"/>
      <c r="F32" s="9"/>
      <c r="G32" s="10" t="s">
        <v>24</v>
      </c>
    </row>
    <row r="33" spans="2:7" ht="18.5">
      <c r="B33" s="7" t="s">
        <v>14</v>
      </c>
      <c r="C33" s="14">
        <v>13</v>
      </c>
      <c r="D33" s="7">
        <v>-128</v>
      </c>
      <c r="E33" s="8"/>
      <c r="F33" s="9"/>
      <c r="G33" s="13"/>
    </row>
    <row r="34" spans="2:7" ht="18.5">
      <c r="B34" s="7" t="s">
        <v>20</v>
      </c>
      <c r="C34" s="14">
        <v>6</v>
      </c>
      <c r="D34" s="7">
        <v>-313</v>
      </c>
      <c r="E34" s="8"/>
      <c r="F34" s="9"/>
      <c r="G34" s="15">
        <v>12</v>
      </c>
    </row>
  </sheetData>
  <mergeCells count="2">
    <mergeCell ref="C4:D4"/>
    <mergeCell ref="C21:D21"/>
  </mergeCells>
  <pageMargins left="0.70866141732283472" right="0.70866141732283472" top="0.74803149606299213" bottom="0.74803149606299213" header="0.31496062992125984" footer="0.31496062992125984"/>
  <pageSetup paperSize="9" fitToWidth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Omg 9-11</vt:lpstr>
      <vt:lpstr>Omg 7-8</vt:lpstr>
      <vt:lpstr>Omg 5-6</vt:lpstr>
      <vt:lpstr>Omg 3-4</vt:lpstr>
      <vt:lpstr>Omg 1-2</vt:lpstr>
      <vt:lpstr>Sluttabeller</vt:lpstr>
      <vt:lpstr>'Omg 1-2'!Criteria</vt:lpstr>
      <vt:lpstr>'Omg 3-4'!Criteria</vt:lpstr>
      <vt:lpstr>'Omg 5-6'!Criteria</vt:lpstr>
      <vt:lpstr>'Omg 7-8'!Criteria</vt:lpstr>
      <vt:lpstr>'Omg 9-11'!Criteria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2025-10-12T14:05:41Z</dcterms:modified>
</cp:coreProperties>
</file>